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646F30-0C99-4E15-82F9-C1B66F1CDB54}" xr6:coauthVersionLast="47" xr6:coauthVersionMax="47" xr10:uidLastSave="{00000000-0000-0000-0000-000000000000}"/>
  <bookViews>
    <workbookView xWindow="-110" yWindow="-110" windowWidth="38620" windowHeight="21100" tabRatio="957" xr2:uid="{00000000-000D-0000-FFFF-FFFF00000000}"/>
  </bookViews>
  <sheets>
    <sheet name="55-б-4-и (2)" sheetId="5" r:id="rId1"/>
  </sheets>
  <definedNames>
    <definedName name="_xlnm._FilterDatabase" localSheetId="0" hidden="1">'55-б-4-и (2)'!$A$7:$L$37</definedName>
    <definedName name="_xlnm.Print_Area" localSheetId="0">'55-б-4-и (2)'!$A$1:$O$37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5" l="1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19" i="5"/>
  <c r="K18" i="5"/>
  <c r="K17" i="5"/>
  <c r="K16" i="5"/>
  <c r="K15" i="5"/>
  <c r="K14" i="5"/>
  <c r="K13" i="5"/>
  <c r="K12" i="5"/>
  <c r="L11" i="5"/>
  <c r="L10" i="5"/>
  <c r="L9" i="5"/>
</calcChain>
</file>

<file path=xl/sharedStrings.xml><?xml version="1.0" encoding="utf-8"?>
<sst xmlns="http://schemas.openxmlformats.org/spreadsheetml/2006/main" count="184" uniqueCount="114">
  <si>
    <t>MAʼLUMOTLAR</t>
  </si>
  <si>
    <t>T/r</t>
  </si>
  <si>
    <t>Hisobot davri</t>
  </si>
  <si>
    <t>Xarid qilingan tovarlar va xizmatlar nomi</t>
  </si>
  <si>
    <t>Moliyalashtirish manbasi*</t>
  </si>
  <si>
    <t>Xarid jarayonini amalga oshirish turi</t>
  </si>
  <si>
    <t>Shartnoma raqami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</si>
  <si>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</si>
  <si>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</si>
  <si>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</si>
  <si>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</si>
  <si>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Xarid qilingan tovarlar (xizmatlar) jami miqdori (hajmi) qiymati</t>
  </si>
  <si>
    <t>Pudratchi nomi</t>
  </si>
  <si>
    <t>Korxona STIRi</t>
  </si>
  <si>
    <t>(ming soʻm)</t>
  </si>
  <si>
    <t>1-chorak</t>
  </si>
  <si>
    <t>I/0130</t>
  </si>
  <si>
    <t>13330-2024/IJRO</t>
  </si>
  <si>
    <t>UNICON-SOFT МЧЖ</t>
  </si>
  <si>
    <t>Республика махсус алока богламаси ДУК</t>
  </si>
  <si>
    <t>O`ZBEKTELEKOM АЖ</t>
  </si>
  <si>
    <t>Veolia Energy Tashkent МЧЖ</t>
  </si>
  <si>
    <t>306866603</t>
  </si>
  <si>
    <t>TOSHKENT SHAHAR HOKIMLIGI HUZURIDAGI MAXSUSTRANS ISHLAB CHIQARISH BOSHQARMASI DA</t>
  </si>
  <si>
    <t>200903001</t>
  </si>
  <si>
    <t>дс№1 кд №020209</t>
  </si>
  <si>
    <t>ГУП Сувсоз</t>
  </si>
  <si>
    <t>201052713</t>
  </si>
  <si>
    <t>дс№1 кд №332061</t>
  </si>
  <si>
    <t>Худудий электр тармоклари АЖ</t>
  </si>
  <si>
    <t>306350099</t>
  </si>
  <si>
    <t>№1 кд№1690.</t>
  </si>
  <si>
    <t>issiq suv</t>
  </si>
  <si>
    <t xml:space="preserve">chiqindi </t>
  </si>
  <si>
    <t>elektr energiyasi</t>
  </si>
  <si>
    <t>дс №2 кд №5150.</t>
  </si>
  <si>
    <t>3-chorak</t>
  </si>
  <si>
    <t>2-chorak</t>
  </si>
  <si>
    <t>ГУП  UNICON.UZ</t>
  </si>
  <si>
    <t>E-24-275</t>
  </si>
  <si>
    <t>200898586</t>
  </si>
  <si>
    <t>E-xat xizmati</t>
  </si>
  <si>
    <t>INTERNATIONAL MONITORING GROUP  МЧЖ</t>
  </si>
  <si>
    <t>207041571</t>
  </si>
  <si>
    <t>6375/1-U</t>
  </si>
  <si>
    <t>GPS xizmati</t>
  </si>
  <si>
    <t>DAVLAT AXBOROT TIZIMLARINI YARATISH VA QOLLAB QUVATLASH BOYICHA YAGONA INTEGR-</t>
  </si>
  <si>
    <t>02/17-H</t>
  </si>
  <si>
    <t>204118319</t>
  </si>
  <si>
    <t>internet xizmati DOMEN</t>
  </si>
  <si>
    <t>OOO AUTO TECHNIK GROUP</t>
  </si>
  <si>
    <t>302726960</t>
  </si>
  <si>
    <t>avtomobillarga texnik xizmat kursatish</t>
  </si>
  <si>
    <t>VENUS MEDIA МЧЖ</t>
  </si>
  <si>
    <t>305864037</t>
  </si>
  <si>
    <t>elektron tizim yaratish xizmati</t>
  </si>
  <si>
    <t>02/24</t>
  </si>
  <si>
    <t>Узагросугурта АО</t>
  </si>
  <si>
    <t>201042345</t>
  </si>
  <si>
    <t>10-06М/058110000200</t>
  </si>
  <si>
    <t>ish beruvchi sugurtasi</t>
  </si>
  <si>
    <t>61</t>
  </si>
  <si>
    <t>O`ZBEK MILLIY AKADEMIK DRAMA TEATRI</t>
  </si>
  <si>
    <t>200936317</t>
  </si>
  <si>
    <t>273</t>
  </si>
  <si>
    <t>teatr chiptasi</t>
  </si>
  <si>
    <t>ALFA INVEST SUG`URTA KOMPANIYASI AKSIYADORLIK JAMIYATI</t>
  </si>
  <si>
    <t>0607-24</t>
  </si>
  <si>
    <t>204628206</t>
  </si>
  <si>
    <t>avtomobillar sugurtasi</t>
  </si>
  <si>
    <t>116</t>
  </si>
  <si>
    <t>1/402/hrm-2024</t>
  </si>
  <si>
    <t>Obuna yillik</t>
  </si>
  <si>
    <t>Budjet</t>
  </si>
  <si>
    <t>3953-son</t>
  </si>
  <si>
    <t>OOO KALEON INFORM</t>
  </si>
  <si>
    <t>Komplekt</t>
  </si>
  <si>
    <t>Avi ijro</t>
  </si>
  <si>
    <t>Yagona yetkazib beruvchi</t>
  </si>
  <si>
    <t>Oy</t>
  </si>
  <si>
    <t>Benzin</t>
  </si>
  <si>
    <t>1123-24</t>
  </si>
  <si>
    <t>UNG PETRO МЧЖ</t>
  </si>
  <si>
    <t>Call-sentr</t>
  </si>
  <si>
    <t>дс№1 кд №Call-2067-СОН</t>
  </si>
  <si>
    <t>Isiiqlik energiyasi</t>
  </si>
  <si>
    <t>дс№1 кд№1690.</t>
  </si>
  <si>
    <t>m3</t>
  </si>
  <si>
    <t>Gkal</t>
  </si>
  <si>
    <t>Chiqindi tashish xizmati</t>
  </si>
  <si>
    <t>Sovuq suv</t>
  </si>
  <si>
    <t>Telefon xizmati</t>
  </si>
  <si>
    <t>дс№1 кд №149/ц-34</t>
  </si>
  <si>
    <t>дс№1 кд №196548</t>
  </si>
  <si>
    <t>Sugurta (avto)</t>
  </si>
  <si>
    <t>0303-24</t>
  </si>
  <si>
    <t>Dona</t>
  </si>
  <si>
    <t>33860-2024/IJRO</t>
  </si>
  <si>
    <t>Elektr energiya</t>
  </si>
  <si>
    <t>дс №2 кд №5150</t>
  </si>
  <si>
    <t>kVt/s</t>
  </si>
  <si>
    <t>Олимпия шон шухрат музейи</t>
  </si>
  <si>
    <t>201968481</t>
  </si>
  <si>
    <t>13/19</t>
  </si>
  <si>
    <t xml:space="preserve">билет </t>
  </si>
  <si>
    <t>Киберхавфсизлик маркази ДУК</t>
  </si>
  <si>
    <t>305907639</t>
  </si>
  <si>
    <t>762-TZ</t>
  </si>
  <si>
    <t>Rivojlantirish jamgarma</t>
  </si>
  <si>
    <t>(ЗРУ-684 Ст-61 абз.-7)</t>
  </si>
  <si>
    <t>TZ ekspertizasi</t>
  </si>
  <si>
    <t>Xizmat</t>
  </si>
  <si>
    <t>2024-yil I-II-III choragida Oʻzbekiston Respublikasi Adliya vazirligi qoshidagi Yuristlar malakasinin oshirish markazi tomonidan xarid qilish uchun oʻtkazilgan tanlovlar (tenderlar) va amalga oshirilgan davlat xaridlari toʻgʻrisidagi</t>
  </si>
  <si>
    <t xml:space="preserve">Oʻzbekiston Respublikasi adliya vazirining 2024-yil 10-sentyabrdagi 296-um-son buyrugʻining 1-ilovasining  
 35-bandi ijrosi yuzasidan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</si>
</sst>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-;\-* #,##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80"/>
      <name val="Times New Roman"/>
      <family val="1"/>
      <charset val="204"/>
    </font>
    <font>
      <sz val="14"/>
      <color rgb="FF00008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9" fillId="0" borderId="0"/>
    <xf numFmtId="165" fontId="1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6" fontId="13" fillId="2" borderId="1" xfId="5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166" fontId="13" fillId="3" borderId="1" xfId="5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38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4" xr:uid="{00000000-0005-0000-0000-000003000000}"/>
    <cellStyle name="Обычный 4" xfId="7" xr:uid="{00000000-0005-0000-0000-000004000000}"/>
    <cellStyle name="Обычный 4 2" xfId="8" xr:uid="{00000000-0005-0000-0000-000005000000}"/>
    <cellStyle name="Обычный 5" xfId="13" xr:uid="{00000000-0005-0000-0000-000006000000}"/>
    <cellStyle name="Финансовый" xfId="5" builtinId="3"/>
    <cellStyle name="Финансовый 10" xfId="35" xr:uid="{00000000-0005-0000-0000-000008000000}"/>
    <cellStyle name="Финансовый 11" xfId="36" xr:uid="{00000000-0005-0000-0000-000009000000}"/>
    <cellStyle name="Финансовый 12" xfId="37" xr:uid="{00000000-0005-0000-0000-00000A000000}"/>
    <cellStyle name="Финансовый 2" xfId="6" xr:uid="{00000000-0005-0000-0000-00000B000000}"/>
    <cellStyle name="Финансовый 2 2" xfId="3" xr:uid="{00000000-0005-0000-0000-00000C000000}"/>
    <cellStyle name="Финансовый 2 3" xfId="9" xr:uid="{00000000-0005-0000-0000-00000D000000}"/>
    <cellStyle name="Финансовый 3" xfId="10" xr:uid="{00000000-0005-0000-0000-00000E000000}"/>
    <cellStyle name="Финансовый 3 2" xfId="11" xr:uid="{00000000-0005-0000-0000-00000F000000}"/>
    <cellStyle name="Финансовый 3 2 2" xfId="17" xr:uid="{00000000-0005-0000-0000-000010000000}"/>
    <cellStyle name="Финансовый 3 2 3" xfId="22" xr:uid="{00000000-0005-0000-0000-000011000000}"/>
    <cellStyle name="Финансовый 3 2 4" xfId="25" xr:uid="{00000000-0005-0000-0000-000012000000}"/>
    <cellStyle name="Финансовый 3 3" xfId="12" xr:uid="{00000000-0005-0000-0000-000013000000}"/>
    <cellStyle name="Финансовый 3 3 2" xfId="18" xr:uid="{00000000-0005-0000-0000-000014000000}"/>
    <cellStyle name="Финансовый 3 3 3" xfId="23" xr:uid="{00000000-0005-0000-0000-000015000000}"/>
    <cellStyle name="Финансовый 3 3 4" xfId="26" xr:uid="{00000000-0005-0000-0000-000016000000}"/>
    <cellStyle name="Финансовый 3 4" xfId="14" xr:uid="{00000000-0005-0000-0000-000017000000}"/>
    <cellStyle name="Финансовый 3 4 2" xfId="28" xr:uid="{00000000-0005-0000-0000-000018000000}"/>
    <cellStyle name="Финансовый 3 4 3" xfId="33" xr:uid="{00000000-0005-0000-0000-000019000000}"/>
    <cellStyle name="Финансовый 3 5" xfId="16" xr:uid="{00000000-0005-0000-0000-00001A000000}"/>
    <cellStyle name="Финансовый 3 6" xfId="19" xr:uid="{00000000-0005-0000-0000-00001B000000}"/>
    <cellStyle name="Финансовый 3 7" xfId="21" xr:uid="{00000000-0005-0000-0000-00001C000000}"/>
    <cellStyle name="Финансовый 3 8" xfId="24" xr:uid="{00000000-0005-0000-0000-00001D000000}"/>
    <cellStyle name="Финансовый 4" xfId="15" xr:uid="{00000000-0005-0000-0000-00001E000000}"/>
    <cellStyle name="Финансовый 4 2" xfId="29" xr:uid="{00000000-0005-0000-0000-00001F000000}"/>
    <cellStyle name="Финансовый 4 3" xfId="34" xr:uid="{00000000-0005-0000-0000-000020000000}"/>
    <cellStyle name="Финансовый 5" xfId="20" xr:uid="{00000000-0005-0000-0000-000021000000}"/>
    <cellStyle name="Финансовый 6" xfId="27" xr:uid="{00000000-0005-0000-0000-000022000000}"/>
    <cellStyle name="Финансовый 7" xfId="30" xr:uid="{00000000-0005-0000-0000-000023000000}"/>
    <cellStyle name="Финансовый 8" xfId="31" xr:uid="{00000000-0005-0000-0000-000024000000}"/>
    <cellStyle name="Финансовый 9" xfId="32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37"/>
  <sheetViews>
    <sheetView tabSelected="1" view="pageBreakPreview" zoomScaleNormal="100" zoomScaleSheetLayoutView="100" zoomScalePageLayoutView="70" workbookViewId="0">
      <selection activeCell="A3" sqref="A3:L3"/>
    </sheetView>
  </sheetViews>
  <sheetFormatPr defaultColWidth="9.08984375" defaultRowHeight="18" x14ac:dyDescent="0.4"/>
  <cols>
    <col min="1" max="1" width="9.08984375" style="4"/>
    <col min="2" max="2" width="12.36328125" style="1" customWidth="1"/>
    <col min="3" max="3" width="41" style="2" customWidth="1"/>
    <col min="4" max="4" width="25.36328125" style="5" customWidth="1"/>
    <col min="5" max="5" width="21.36328125" style="4" customWidth="1"/>
    <col min="6" max="6" width="19.36328125" style="5" customWidth="1"/>
    <col min="7" max="7" width="44.90625" style="4" customWidth="1"/>
    <col min="8" max="8" width="20" style="4" customWidth="1"/>
    <col min="9" max="9" width="16.54296875" style="1" customWidth="1"/>
    <col min="10" max="10" width="17.08984375" style="4" customWidth="1"/>
    <col min="11" max="11" width="22.90625" style="1" bestFit="1" customWidth="1"/>
    <col min="12" max="12" width="21.36328125" style="1" customWidth="1"/>
    <col min="13" max="13" width="9.08984375" style="1"/>
    <col min="14" max="14" width="21" style="1" customWidth="1"/>
    <col min="15" max="16384" width="9.08984375" style="1"/>
  </cols>
  <sheetData>
    <row r="1" spans="1:14" ht="74.25" customHeight="1" x14ac:dyDescent="0.4">
      <c r="J1" s="20" t="s">
        <v>113</v>
      </c>
      <c r="K1" s="20"/>
      <c r="L1" s="20"/>
      <c r="M1" s="15"/>
      <c r="N1" s="15"/>
    </row>
    <row r="2" spans="1:14" x14ac:dyDescent="0.4">
      <c r="J2" s="22"/>
      <c r="K2" s="22"/>
      <c r="L2" s="22"/>
    </row>
    <row r="3" spans="1:14" ht="18.75" customHeight="1" x14ac:dyDescent="0.4">
      <c r="A3" s="23" t="s">
        <v>112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4" ht="24" customHeight="1" x14ac:dyDescent="0.4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6" spans="1:14" s="5" customFormat="1" ht="56" x14ac:dyDescent="0.35">
      <c r="A6" s="25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21" t="s">
        <v>7</v>
      </c>
      <c r="H6" s="21"/>
      <c r="I6" s="19" t="s">
        <v>8</v>
      </c>
      <c r="J6" s="19" t="s">
        <v>9</v>
      </c>
      <c r="K6" s="19" t="s">
        <v>10</v>
      </c>
      <c r="L6" s="8" t="s">
        <v>11</v>
      </c>
    </row>
    <row r="7" spans="1:14" x14ac:dyDescent="0.4">
      <c r="A7" s="25"/>
      <c r="B7" s="19"/>
      <c r="C7" s="19"/>
      <c r="D7" s="19"/>
      <c r="E7" s="19"/>
      <c r="F7" s="19"/>
      <c r="G7" s="9" t="s">
        <v>12</v>
      </c>
      <c r="H7" s="9" t="s">
        <v>13</v>
      </c>
      <c r="I7" s="19"/>
      <c r="J7" s="19"/>
      <c r="K7" s="19"/>
      <c r="L7" s="8" t="s">
        <v>14</v>
      </c>
    </row>
    <row r="8" spans="1:14" s="6" customFormat="1" ht="15.5" x14ac:dyDescent="0.35">
      <c r="A8" s="3">
        <v>1</v>
      </c>
      <c r="B8" s="16" t="s">
        <v>15</v>
      </c>
      <c r="C8" s="10" t="s">
        <v>72</v>
      </c>
      <c r="D8" s="16" t="s">
        <v>73</v>
      </c>
      <c r="E8" s="10" t="s">
        <v>74</v>
      </c>
      <c r="F8" s="10" t="s">
        <v>16</v>
      </c>
      <c r="G8" s="10" t="s">
        <v>75</v>
      </c>
      <c r="H8" s="10">
        <v>207157957</v>
      </c>
      <c r="I8" s="10" t="s">
        <v>76</v>
      </c>
      <c r="J8" s="10">
        <v>6</v>
      </c>
      <c r="K8" s="11">
        <v>6741080</v>
      </c>
      <c r="L8" s="11">
        <v>6741080</v>
      </c>
    </row>
    <row r="9" spans="1:14" s="6" customFormat="1" ht="28" x14ac:dyDescent="0.35">
      <c r="A9" s="3">
        <v>2</v>
      </c>
      <c r="B9" s="18"/>
      <c r="C9" s="10" t="s">
        <v>77</v>
      </c>
      <c r="D9" s="17"/>
      <c r="E9" s="10" t="s">
        <v>78</v>
      </c>
      <c r="F9" s="10" t="s">
        <v>17</v>
      </c>
      <c r="G9" s="10" t="s">
        <v>18</v>
      </c>
      <c r="H9" s="10">
        <v>305109680</v>
      </c>
      <c r="I9" s="10" t="s">
        <v>79</v>
      </c>
      <c r="J9" s="10">
        <v>3</v>
      </c>
      <c r="K9" s="11">
        <v>1512680</v>
      </c>
      <c r="L9" s="11">
        <f>J9*K9</f>
        <v>4538040</v>
      </c>
    </row>
    <row r="10" spans="1:14" s="6" customFormat="1" ht="15.5" x14ac:dyDescent="0.35">
      <c r="A10" s="3">
        <v>3</v>
      </c>
      <c r="B10" s="16" t="s">
        <v>37</v>
      </c>
      <c r="C10" s="10" t="s">
        <v>80</v>
      </c>
      <c r="D10" s="17"/>
      <c r="E10" s="10" t="s">
        <v>74</v>
      </c>
      <c r="F10" s="10" t="s">
        <v>81</v>
      </c>
      <c r="G10" s="10" t="s">
        <v>82</v>
      </c>
      <c r="H10" s="10">
        <v>300970850</v>
      </c>
      <c r="I10" s="10" t="s">
        <v>79</v>
      </c>
      <c r="J10" s="10">
        <v>9</v>
      </c>
      <c r="K10" s="12">
        <v>8802000</v>
      </c>
      <c r="L10" s="11">
        <f>K10*J10</f>
        <v>79218000</v>
      </c>
    </row>
    <row r="11" spans="1:14" s="6" customFormat="1" ht="28" x14ac:dyDescent="0.35">
      <c r="A11" s="3">
        <v>4</v>
      </c>
      <c r="B11" s="17"/>
      <c r="C11" s="10" t="s">
        <v>83</v>
      </c>
      <c r="D11" s="17"/>
      <c r="E11" s="10" t="s">
        <v>74</v>
      </c>
      <c r="F11" s="10" t="s">
        <v>84</v>
      </c>
      <c r="G11" s="10" t="s">
        <v>20</v>
      </c>
      <c r="H11" s="10">
        <v>203366731</v>
      </c>
      <c r="I11" s="10" t="s">
        <v>79</v>
      </c>
      <c r="J11" s="10">
        <v>12</v>
      </c>
      <c r="K11" s="11">
        <v>65000</v>
      </c>
      <c r="L11" s="11">
        <f>K11*J11</f>
        <v>780000</v>
      </c>
    </row>
    <row r="12" spans="1:14" s="6" customFormat="1" ht="28" x14ac:dyDescent="0.35">
      <c r="A12" s="3">
        <v>5</v>
      </c>
      <c r="B12" s="17"/>
      <c r="C12" s="10" t="s">
        <v>85</v>
      </c>
      <c r="D12" s="17"/>
      <c r="E12" s="10" t="s">
        <v>78</v>
      </c>
      <c r="F12" s="10" t="s">
        <v>86</v>
      </c>
      <c r="G12" s="10" t="s">
        <v>21</v>
      </c>
      <c r="H12" s="10">
        <v>306866603</v>
      </c>
      <c r="I12" s="10" t="s">
        <v>88</v>
      </c>
      <c r="J12" s="10">
        <v>7</v>
      </c>
      <c r="K12" s="11">
        <f>L12/7</f>
        <v>35838580.808571428</v>
      </c>
      <c r="L12" s="11">
        <v>250870065.66</v>
      </c>
    </row>
    <row r="13" spans="1:14" s="6" customFormat="1" ht="42" x14ac:dyDescent="0.35">
      <c r="A13" s="3">
        <v>6</v>
      </c>
      <c r="B13" s="17"/>
      <c r="C13" s="10" t="s">
        <v>89</v>
      </c>
      <c r="D13" s="17"/>
      <c r="E13" s="10" t="s">
        <v>78</v>
      </c>
      <c r="F13" s="10" t="s">
        <v>25</v>
      </c>
      <c r="G13" s="10" t="s">
        <v>23</v>
      </c>
      <c r="H13" s="10">
        <v>200903001</v>
      </c>
      <c r="I13" s="10" t="s">
        <v>87</v>
      </c>
      <c r="J13" s="10">
        <v>12</v>
      </c>
      <c r="K13" s="11">
        <f t="shared" ref="K13:K19" si="0">L13/J13</f>
        <v>277130.92</v>
      </c>
      <c r="L13" s="11">
        <v>3325571.04</v>
      </c>
    </row>
    <row r="14" spans="1:14" s="6" customFormat="1" ht="28" x14ac:dyDescent="0.35">
      <c r="A14" s="3">
        <v>7</v>
      </c>
      <c r="B14" s="17"/>
      <c r="C14" s="10" t="s">
        <v>90</v>
      </c>
      <c r="D14" s="17"/>
      <c r="E14" s="10" t="s">
        <v>78</v>
      </c>
      <c r="F14" s="10" t="s">
        <v>28</v>
      </c>
      <c r="G14" s="10" t="s">
        <v>26</v>
      </c>
      <c r="H14" s="10">
        <v>201052713</v>
      </c>
      <c r="I14" s="10" t="s">
        <v>87</v>
      </c>
      <c r="J14" s="10">
        <v>12</v>
      </c>
      <c r="K14" s="11">
        <f t="shared" si="0"/>
        <v>2486400</v>
      </c>
      <c r="L14" s="11">
        <v>29836800</v>
      </c>
    </row>
    <row r="15" spans="1:14" s="6" customFormat="1" ht="28" x14ac:dyDescent="0.35">
      <c r="A15" s="3">
        <v>8</v>
      </c>
      <c r="B15" s="17"/>
      <c r="C15" s="10" t="s">
        <v>91</v>
      </c>
      <c r="D15" s="17"/>
      <c r="E15" s="10" t="s">
        <v>78</v>
      </c>
      <c r="F15" s="10" t="s">
        <v>92</v>
      </c>
      <c r="G15" s="10" t="s">
        <v>19</v>
      </c>
      <c r="H15" s="10">
        <v>201440547</v>
      </c>
      <c r="I15" s="10" t="s">
        <v>79</v>
      </c>
      <c r="J15" s="10">
        <v>12</v>
      </c>
      <c r="K15" s="11">
        <f t="shared" si="0"/>
        <v>69090</v>
      </c>
      <c r="L15" s="11">
        <v>829080</v>
      </c>
    </row>
    <row r="16" spans="1:14" s="6" customFormat="1" ht="28" x14ac:dyDescent="0.35">
      <c r="A16" s="3">
        <v>9</v>
      </c>
      <c r="B16" s="17"/>
      <c r="C16" s="10" t="s">
        <v>91</v>
      </c>
      <c r="D16" s="17"/>
      <c r="E16" s="10" t="s">
        <v>78</v>
      </c>
      <c r="F16" s="10" t="s">
        <v>93</v>
      </c>
      <c r="G16" s="10" t="s">
        <v>20</v>
      </c>
      <c r="H16" s="10">
        <v>203366731</v>
      </c>
      <c r="I16" s="10" t="s">
        <v>79</v>
      </c>
      <c r="J16" s="10">
        <v>12</v>
      </c>
      <c r="K16" s="11">
        <f t="shared" si="0"/>
        <v>193657.5</v>
      </c>
      <c r="L16" s="11">
        <v>2323890</v>
      </c>
    </row>
    <row r="17" spans="1:12" s="6" customFormat="1" ht="28" x14ac:dyDescent="0.35">
      <c r="A17" s="3">
        <v>10</v>
      </c>
      <c r="B17" s="18"/>
      <c r="C17" s="10" t="s">
        <v>94</v>
      </c>
      <c r="D17" s="17"/>
      <c r="E17" s="10" t="s">
        <v>74</v>
      </c>
      <c r="F17" s="10" t="s">
        <v>95</v>
      </c>
      <c r="G17" s="10" t="s">
        <v>66</v>
      </c>
      <c r="H17" s="10">
        <v>204628206</v>
      </c>
      <c r="I17" s="10" t="s">
        <v>111</v>
      </c>
      <c r="J17" s="10">
        <v>2</v>
      </c>
      <c r="K17" s="11">
        <f t="shared" si="0"/>
        <v>168000</v>
      </c>
      <c r="L17" s="11">
        <v>336000</v>
      </c>
    </row>
    <row r="18" spans="1:12" s="6" customFormat="1" ht="28" x14ac:dyDescent="0.35">
      <c r="A18" s="3">
        <v>11</v>
      </c>
      <c r="B18" s="16" t="s">
        <v>36</v>
      </c>
      <c r="C18" s="10" t="s">
        <v>77</v>
      </c>
      <c r="D18" s="17"/>
      <c r="E18" s="10" t="s">
        <v>78</v>
      </c>
      <c r="F18" s="10" t="s">
        <v>97</v>
      </c>
      <c r="G18" s="10" t="s">
        <v>18</v>
      </c>
      <c r="H18" s="10">
        <v>305109680</v>
      </c>
      <c r="I18" s="10" t="s">
        <v>79</v>
      </c>
      <c r="J18" s="10">
        <v>9</v>
      </c>
      <c r="K18" s="11">
        <f t="shared" si="0"/>
        <v>1512680</v>
      </c>
      <c r="L18" s="11">
        <v>13614120</v>
      </c>
    </row>
    <row r="19" spans="1:12" s="6" customFormat="1" ht="28" x14ac:dyDescent="0.35">
      <c r="A19" s="3">
        <v>12</v>
      </c>
      <c r="B19" s="18"/>
      <c r="C19" s="10" t="s">
        <v>98</v>
      </c>
      <c r="D19" s="18"/>
      <c r="E19" s="10" t="s">
        <v>78</v>
      </c>
      <c r="F19" s="10" t="s">
        <v>99</v>
      </c>
      <c r="G19" s="10" t="s">
        <v>21</v>
      </c>
      <c r="H19" s="10">
        <v>306350099</v>
      </c>
      <c r="I19" s="10" t="s">
        <v>100</v>
      </c>
      <c r="J19" s="10">
        <v>12</v>
      </c>
      <c r="K19" s="11">
        <f t="shared" si="0"/>
        <v>12750000</v>
      </c>
      <c r="L19" s="11">
        <v>153000000</v>
      </c>
    </row>
    <row r="20" spans="1:12" s="6" customFormat="1" ht="15.5" x14ac:dyDescent="0.35">
      <c r="A20" s="7"/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4"/>
    </row>
    <row r="21" spans="1:12" s="6" customFormat="1" ht="28" x14ac:dyDescent="0.35">
      <c r="A21" s="3">
        <v>1</v>
      </c>
      <c r="B21" s="16" t="s">
        <v>15</v>
      </c>
      <c r="C21" s="10" t="s">
        <v>41</v>
      </c>
      <c r="D21" s="16" t="s">
        <v>108</v>
      </c>
      <c r="E21" s="10" t="s">
        <v>78</v>
      </c>
      <c r="F21" s="10" t="s">
        <v>39</v>
      </c>
      <c r="G21" s="10" t="s">
        <v>38</v>
      </c>
      <c r="H21" s="10" t="s">
        <v>40</v>
      </c>
      <c r="I21" s="10" t="s">
        <v>96</v>
      </c>
      <c r="J21" s="10">
        <v>1</v>
      </c>
      <c r="K21" s="11">
        <v>740925</v>
      </c>
      <c r="L21" s="11">
        <v>740925</v>
      </c>
    </row>
    <row r="22" spans="1:12" s="6" customFormat="1" ht="15.5" x14ac:dyDescent="0.35">
      <c r="A22" s="3">
        <v>2</v>
      </c>
      <c r="B22" s="17"/>
      <c r="C22" s="10" t="s">
        <v>45</v>
      </c>
      <c r="D22" s="17"/>
      <c r="E22" s="10" t="s">
        <v>109</v>
      </c>
      <c r="F22" s="10" t="s">
        <v>44</v>
      </c>
      <c r="G22" s="10" t="s">
        <v>42</v>
      </c>
      <c r="H22" s="10" t="s">
        <v>43</v>
      </c>
      <c r="I22" s="10" t="s">
        <v>79</v>
      </c>
      <c r="J22" s="10">
        <v>12</v>
      </c>
      <c r="K22" s="11">
        <f>L22/J22</f>
        <v>181440</v>
      </c>
      <c r="L22" s="11">
        <v>2177280</v>
      </c>
    </row>
    <row r="23" spans="1:12" s="6" customFormat="1" ht="42" x14ac:dyDescent="0.35">
      <c r="A23" s="3">
        <v>3</v>
      </c>
      <c r="B23" s="17"/>
      <c r="C23" s="10" t="s">
        <v>49</v>
      </c>
      <c r="D23" s="17"/>
      <c r="E23" s="10" t="s">
        <v>78</v>
      </c>
      <c r="F23" s="10" t="s">
        <v>47</v>
      </c>
      <c r="G23" s="10" t="s">
        <v>46</v>
      </c>
      <c r="H23" s="10" t="s">
        <v>48</v>
      </c>
      <c r="I23" s="10" t="s">
        <v>79</v>
      </c>
      <c r="J23" s="10">
        <v>12</v>
      </c>
      <c r="K23" s="11">
        <f>L23/J23</f>
        <v>90000</v>
      </c>
      <c r="L23" s="11">
        <v>1080000</v>
      </c>
    </row>
    <row r="24" spans="1:12" s="6" customFormat="1" ht="15.5" x14ac:dyDescent="0.35">
      <c r="A24" s="3">
        <v>4</v>
      </c>
      <c r="B24" s="17"/>
      <c r="C24" s="10" t="s">
        <v>55</v>
      </c>
      <c r="D24" s="17"/>
      <c r="E24" s="10" t="s">
        <v>74</v>
      </c>
      <c r="F24" s="10" t="s">
        <v>56</v>
      </c>
      <c r="G24" s="10" t="s">
        <v>53</v>
      </c>
      <c r="H24" s="10" t="s">
        <v>54</v>
      </c>
      <c r="I24" s="10" t="s">
        <v>111</v>
      </c>
      <c r="J24" s="10">
        <v>1</v>
      </c>
      <c r="K24" s="11">
        <f>L24</f>
        <v>98000000</v>
      </c>
      <c r="L24" s="11">
        <v>98000000</v>
      </c>
    </row>
    <row r="25" spans="1:12" s="6" customFormat="1" ht="15.5" x14ac:dyDescent="0.35">
      <c r="A25" s="3">
        <v>5</v>
      </c>
      <c r="B25" s="17"/>
      <c r="C25" s="10" t="s">
        <v>52</v>
      </c>
      <c r="D25" s="17"/>
      <c r="E25" s="10" t="s">
        <v>74</v>
      </c>
      <c r="F25" s="10">
        <v>38</v>
      </c>
      <c r="G25" s="10" t="s">
        <v>50</v>
      </c>
      <c r="H25" s="10" t="s">
        <v>51</v>
      </c>
      <c r="I25" s="10" t="s">
        <v>111</v>
      </c>
      <c r="J25" s="10">
        <v>1</v>
      </c>
      <c r="K25" s="11">
        <f>L25</f>
        <v>2934400</v>
      </c>
      <c r="L25" s="11">
        <v>2934400</v>
      </c>
    </row>
    <row r="26" spans="1:12" s="6" customFormat="1" ht="15.5" x14ac:dyDescent="0.35">
      <c r="A26" s="3">
        <v>6</v>
      </c>
      <c r="B26" s="18"/>
      <c r="C26" s="10" t="s">
        <v>104</v>
      </c>
      <c r="D26" s="17"/>
      <c r="E26" s="10" t="s">
        <v>74</v>
      </c>
      <c r="F26" s="10" t="s">
        <v>103</v>
      </c>
      <c r="G26" s="10" t="s">
        <v>101</v>
      </c>
      <c r="H26" s="10" t="s">
        <v>102</v>
      </c>
      <c r="I26" s="10" t="s">
        <v>96</v>
      </c>
      <c r="J26" s="10">
        <v>24</v>
      </c>
      <c r="K26" s="11">
        <f t="shared" ref="K26:K37" si="1">L26/J26</f>
        <v>25000</v>
      </c>
      <c r="L26" s="11">
        <v>600000</v>
      </c>
    </row>
    <row r="27" spans="1:12" s="6" customFormat="1" ht="28" x14ac:dyDescent="0.35">
      <c r="A27" s="3">
        <v>7</v>
      </c>
      <c r="B27" s="16" t="s">
        <v>37</v>
      </c>
      <c r="C27" s="10" t="s">
        <v>32</v>
      </c>
      <c r="D27" s="17"/>
      <c r="E27" s="10" t="s">
        <v>78</v>
      </c>
      <c r="F27" s="10" t="s">
        <v>31</v>
      </c>
      <c r="G27" s="10" t="s">
        <v>21</v>
      </c>
      <c r="H27" s="10" t="s">
        <v>22</v>
      </c>
      <c r="I27" s="10" t="s">
        <v>88</v>
      </c>
      <c r="J27" s="10">
        <v>7</v>
      </c>
      <c r="K27" s="11">
        <f t="shared" si="1"/>
        <v>21378042.25714286</v>
      </c>
      <c r="L27" s="11">
        <v>149646295.80000001</v>
      </c>
    </row>
    <row r="28" spans="1:12" s="6" customFormat="1" ht="42" x14ac:dyDescent="0.35">
      <c r="A28" s="3">
        <v>8</v>
      </c>
      <c r="B28" s="17"/>
      <c r="C28" s="10" t="s">
        <v>33</v>
      </c>
      <c r="D28" s="17"/>
      <c r="E28" s="10" t="s">
        <v>78</v>
      </c>
      <c r="F28" s="10" t="s">
        <v>25</v>
      </c>
      <c r="G28" s="10" t="s">
        <v>23</v>
      </c>
      <c r="H28" s="10" t="s">
        <v>24</v>
      </c>
      <c r="I28" s="10" t="s">
        <v>87</v>
      </c>
      <c r="J28" s="10">
        <v>3</v>
      </c>
      <c r="K28" s="11">
        <f t="shared" si="1"/>
        <v>201549.76</v>
      </c>
      <c r="L28" s="11">
        <v>604649.28</v>
      </c>
    </row>
    <row r="29" spans="1:12" s="6" customFormat="1" ht="28" x14ac:dyDescent="0.35">
      <c r="A29" s="3">
        <v>9</v>
      </c>
      <c r="B29" s="17"/>
      <c r="C29" s="10"/>
      <c r="D29" s="17"/>
      <c r="E29" s="10" t="s">
        <v>78</v>
      </c>
      <c r="F29" s="10" t="s">
        <v>28</v>
      </c>
      <c r="G29" s="10" t="s">
        <v>26</v>
      </c>
      <c r="H29" s="10" t="s">
        <v>27</v>
      </c>
      <c r="I29" s="10" t="s">
        <v>87</v>
      </c>
      <c r="J29" s="10">
        <v>3</v>
      </c>
      <c r="K29" s="11">
        <f t="shared" si="1"/>
        <v>1612800</v>
      </c>
      <c r="L29" s="11">
        <v>4838400</v>
      </c>
    </row>
    <row r="30" spans="1:12" s="6" customFormat="1" ht="28" x14ac:dyDescent="0.35">
      <c r="A30" s="3">
        <v>10</v>
      </c>
      <c r="B30" s="17"/>
      <c r="C30" s="10" t="s">
        <v>60</v>
      </c>
      <c r="D30" s="17"/>
      <c r="E30" s="10" t="s">
        <v>74</v>
      </c>
      <c r="F30" s="10" t="s">
        <v>59</v>
      </c>
      <c r="G30" s="10" t="s">
        <v>57</v>
      </c>
      <c r="H30" s="10" t="s">
        <v>58</v>
      </c>
      <c r="I30" s="10" t="s">
        <v>96</v>
      </c>
      <c r="J30" s="10">
        <v>1</v>
      </c>
      <c r="K30" s="11">
        <f t="shared" si="1"/>
        <v>1826638.71</v>
      </c>
      <c r="L30" s="11">
        <v>1826638.71</v>
      </c>
    </row>
    <row r="31" spans="1:12" s="6" customFormat="1" ht="15.5" x14ac:dyDescent="0.35">
      <c r="A31" s="3">
        <v>11</v>
      </c>
      <c r="B31" s="17"/>
      <c r="C31" s="10" t="s">
        <v>52</v>
      </c>
      <c r="D31" s="17"/>
      <c r="E31" s="10" t="s">
        <v>74</v>
      </c>
      <c r="F31" s="10" t="s">
        <v>61</v>
      </c>
      <c r="G31" s="10" t="s">
        <v>50</v>
      </c>
      <c r="H31" s="10" t="s">
        <v>51</v>
      </c>
      <c r="I31" s="10" t="s">
        <v>111</v>
      </c>
      <c r="J31" s="10">
        <v>1</v>
      </c>
      <c r="K31" s="11">
        <f t="shared" si="1"/>
        <v>3068800</v>
      </c>
      <c r="L31" s="11">
        <v>3068800</v>
      </c>
    </row>
    <row r="32" spans="1:12" s="6" customFormat="1" ht="15.5" x14ac:dyDescent="0.35">
      <c r="A32" s="3">
        <v>12</v>
      </c>
      <c r="B32" s="17"/>
      <c r="C32" s="10" t="s">
        <v>65</v>
      </c>
      <c r="D32" s="17"/>
      <c r="E32" s="10" t="s">
        <v>74</v>
      </c>
      <c r="F32" s="10" t="s">
        <v>64</v>
      </c>
      <c r="G32" s="10" t="s">
        <v>62</v>
      </c>
      <c r="H32" s="10" t="s">
        <v>63</v>
      </c>
      <c r="I32" s="10" t="s">
        <v>96</v>
      </c>
      <c r="J32" s="10">
        <v>40</v>
      </c>
      <c r="K32" s="11">
        <f t="shared" si="1"/>
        <v>70000</v>
      </c>
      <c r="L32" s="11">
        <v>2800000</v>
      </c>
    </row>
    <row r="33" spans="1:12" s="6" customFormat="1" ht="28" x14ac:dyDescent="0.35">
      <c r="A33" s="3">
        <v>13</v>
      </c>
      <c r="B33" s="16" t="s">
        <v>36</v>
      </c>
      <c r="C33" s="10" t="s">
        <v>34</v>
      </c>
      <c r="D33" s="17"/>
      <c r="E33" s="10" t="s">
        <v>78</v>
      </c>
      <c r="F33" s="10" t="s">
        <v>35</v>
      </c>
      <c r="G33" s="10" t="s">
        <v>29</v>
      </c>
      <c r="H33" s="10" t="s">
        <v>30</v>
      </c>
      <c r="I33" s="10" t="s">
        <v>100</v>
      </c>
      <c r="J33" s="10">
        <v>3</v>
      </c>
      <c r="K33" s="11">
        <f t="shared" si="1"/>
        <v>7000000</v>
      </c>
      <c r="L33" s="11">
        <v>21000000</v>
      </c>
    </row>
    <row r="34" spans="1:12" s="6" customFormat="1" ht="28" x14ac:dyDescent="0.35">
      <c r="A34" s="3">
        <v>14</v>
      </c>
      <c r="B34" s="17"/>
      <c r="C34" s="10" t="s">
        <v>69</v>
      </c>
      <c r="D34" s="17"/>
      <c r="E34" s="10" t="s">
        <v>74</v>
      </c>
      <c r="F34" s="10" t="s">
        <v>67</v>
      </c>
      <c r="G34" s="10" t="s">
        <v>66</v>
      </c>
      <c r="H34" s="10" t="s">
        <v>68</v>
      </c>
      <c r="I34" s="10" t="s">
        <v>96</v>
      </c>
      <c r="J34" s="10">
        <v>1</v>
      </c>
      <c r="K34" s="11">
        <f t="shared" si="1"/>
        <v>168000</v>
      </c>
      <c r="L34" s="11">
        <v>168000</v>
      </c>
    </row>
    <row r="35" spans="1:12" s="6" customFormat="1" ht="28" x14ac:dyDescent="0.35">
      <c r="A35" s="3">
        <v>15</v>
      </c>
      <c r="B35" s="17"/>
      <c r="C35" s="10" t="s">
        <v>110</v>
      </c>
      <c r="D35" s="17"/>
      <c r="E35" s="10" t="s">
        <v>78</v>
      </c>
      <c r="F35" s="10" t="s">
        <v>107</v>
      </c>
      <c r="G35" s="10" t="s">
        <v>105</v>
      </c>
      <c r="H35" s="10" t="s">
        <v>106</v>
      </c>
      <c r="I35" s="10" t="s">
        <v>111</v>
      </c>
      <c r="J35" s="10">
        <v>1</v>
      </c>
      <c r="K35" s="11">
        <f t="shared" si="1"/>
        <v>11861400</v>
      </c>
      <c r="L35" s="11">
        <v>11861400</v>
      </c>
    </row>
    <row r="36" spans="1:12" s="6" customFormat="1" ht="15.5" x14ac:dyDescent="0.35">
      <c r="A36" s="3">
        <v>16</v>
      </c>
      <c r="B36" s="17"/>
      <c r="C36" s="10" t="s">
        <v>52</v>
      </c>
      <c r="D36" s="17"/>
      <c r="E36" s="10"/>
      <c r="F36" s="10" t="s">
        <v>70</v>
      </c>
      <c r="G36" s="10" t="s">
        <v>50</v>
      </c>
      <c r="H36" s="10" t="s">
        <v>51</v>
      </c>
      <c r="I36" s="10" t="s">
        <v>111</v>
      </c>
      <c r="J36" s="10">
        <v>1</v>
      </c>
      <c r="K36" s="11">
        <f t="shared" si="1"/>
        <v>4256000</v>
      </c>
      <c r="L36" s="11">
        <v>4256000</v>
      </c>
    </row>
    <row r="37" spans="1:12" s="6" customFormat="1" ht="42" x14ac:dyDescent="0.35">
      <c r="A37" s="3">
        <v>17</v>
      </c>
      <c r="B37" s="18"/>
      <c r="C37" s="10" t="s">
        <v>49</v>
      </c>
      <c r="D37" s="18"/>
      <c r="E37" s="10" t="s">
        <v>78</v>
      </c>
      <c r="F37" s="10" t="s">
        <v>71</v>
      </c>
      <c r="G37" s="10" t="s">
        <v>46</v>
      </c>
      <c r="H37" s="10" t="s">
        <v>48</v>
      </c>
      <c r="I37" s="10" t="s">
        <v>79</v>
      </c>
      <c r="J37" s="10">
        <v>12</v>
      </c>
      <c r="K37" s="11">
        <f t="shared" si="1"/>
        <v>90000</v>
      </c>
      <c r="L37" s="11">
        <v>1080000</v>
      </c>
    </row>
  </sheetData>
  <mergeCells count="22">
    <mergeCell ref="J1:L1"/>
    <mergeCell ref="G6:H6"/>
    <mergeCell ref="I6:I7"/>
    <mergeCell ref="B21:B26"/>
    <mergeCell ref="B27:B32"/>
    <mergeCell ref="J2:L2"/>
    <mergeCell ref="A3:L3"/>
    <mergeCell ref="A4:L4"/>
    <mergeCell ref="A6:A7"/>
    <mergeCell ref="B33:B37"/>
    <mergeCell ref="D21:D37"/>
    <mergeCell ref="J6:J7"/>
    <mergeCell ref="K6:K7"/>
    <mergeCell ref="D8:D19"/>
    <mergeCell ref="B6:B7"/>
    <mergeCell ref="C6:C7"/>
    <mergeCell ref="D6:D7"/>
    <mergeCell ref="E6:E7"/>
    <mergeCell ref="F6:F7"/>
    <mergeCell ref="B8:B9"/>
    <mergeCell ref="B10:B17"/>
    <mergeCell ref="B18:B19"/>
  </mergeCells>
  <pageMargins left="0.70866141732283472" right="0.70866141732283472" top="0.35433070866141736" bottom="0.35433070866141736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55-б-4-и (2)</vt:lpstr>
      <vt:lpstr>'55-б-4-и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2023-01-18T06:57:48Z</cp:lastPrinted>
  <dcterms:created xsi:type="dcterms:W3CDTF">2021-06-03T04:14:16Z</dcterms:created>
  <dcterms:modified xsi:type="dcterms:W3CDTF">2024-10-10T09:39:26Z</dcterms:modified>
</cp:coreProperties>
</file>