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activeTab="3"/>
  </bookViews>
  <sheets>
    <sheet name="(49)1-шакл" sheetId="5" r:id="rId1"/>
    <sheet name="(49)2-шакл" sheetId="6" r:id="rId2"/>
    <sheet name="(49)3-шакл" sheetId="7" r:id="rId3"/>
    <sheet name="(50)1-шакл" sheetId="1" r:id="rId4"/>
    <sheet name="(50)2-шакл" sheetId="3" r:id="rId5"/>
    <sheet name="(50)3-шакл" sheetId="4" r:id="rId6"/>
    <sheet name="(52)1-шакл" sheetId="12" r:id="rId7"/>
    <sheet name="(53)1-шакл" sheetId="8" r:id="rId8"/>
    <sheet name="(54)1-илова " sheetId="9" r:id="rId9"/>
    <sheet name="(54)13-илова" sheetId="10" r:id="rId10"/>
    <sheet name="(54)14-илова" sheetId="11" r:id="rId11"/>
    <sheet name="123" sheetId="13" state="hidden" r:id="rId12"/>
  </sheets>
  <calcPr calcId="125725"/>
</workbook>
</file>

<file path=xl/calcChain.xml><?xml version="1.0" encoding="utf-8"?>
<calcChain xmlns="http://schemas.openxmlformats.org/spreadsheetml/2006/main">
  <c r="H12" i="1"/>
  <c r="C11" i="6" l="1"/>
  <c r="F49" i="9" l="1"/>
  <c r="E49"/>
  <c r="D49"/>
  <c r="C49"/>
  <c r="F754" i="11" l="1"/>
  <c r="F731"/>
  <c r="F660"/>
  <c r="F637"/>
  <c r="F613"/>
  <c r="F518"/>
  <c r="F493"/>
  <c r="F494" s="1"/>
  <c r="F423"/>
  <c r="F399"/>
  <c r="F348"/>
  <c r="F325"/>
  <c r="F301"/>
  <c r="F278"/>
  <c r="F256"/>
  <c r="F233"/>
  <c r="F210"/>
  <c r="F164"/>
  <c r="F141"/>
  <c r="F118"/>
  <c r="F96"/>
  <c r="F48"/>
  <c r="F24"/>
  <c r="C48" i="9" l="1"/>
  <c r="C47"/>
  <c r="C46"/>
  <c r="C45"/>
  <c r="C44"/>
  <c r="C43"/>
  <c r="C42"/>
  <c r="C41"/>
  <c r="C40"/>
  <c r="C39"/>
  <c r="C38"/>
  <c r="C37"/>
  <c r="C36"/>
  <c r="C35"/>
  <c r="C34"/>
  <c r="C33"/>
  <c r="C32"/>
  <c r="F31"/>
  <c r="D31"/>
  <c r="C31" s="1"/>
  <c r="C30"/>
  <c r="C29"/>
  <c r="C28"/>
  <c r="C27"/>
  <c r="E26"/>
  <c r="D26"/>
  <c r="C26"/>
  <c r="C25"/>
  <c r="C24"/>
  <c r="C23"/>
  <c r="C22"/>
  <c r="C21"/>
  <c r="F20"/>
  <c r="E20"/>
  <c r="D20"/>
  <c r="C20" s="1"/>
  <c r="C19"/>
  <c r="C18"/>
  <c r="C17"/>
  <c r="C16"/>
  <c r="C15"/>
  <c r="C14"/>
  <c r="C13"/>
  <c r="C12"/>
  <c r="C11"/>
  <c r="C10"/>
  <c r="I15" i="7" l="1"/>
  <c r="H15"/>
  <c r="G15"/>
  <c r="F15"/>
  <c r="E15"/>
  <c r="D15"/>
  <c r="C11"/>
  <c r="C15" s="1"/>
  <c r="I15" i="6"/>
  <c r="H15"/>
  <c r="G15"/>
  <c r="F15"/>
  <c r="E15"/>
  <c r="D15"/>
  <c r="C15"/>
  <c r="H17" i="5"/>
  <c r="G17"/>
  <c r="E17"/>
  <c r="D17"/>
  <c r="C17"/>
  <c r="F17"/>
  <c r="H52" i="1" l="1"/>
  <c r="H11"/>
  <c r="H53" l="1"/>
  <c r="H54"/>
  <c r="H55"/>
  <c r="H56"/>
  <c r="H57"/>
  <c r="H45"/>
  <c r="H46"/>
  <c r="H47"/>
  <c r="H48"/>
  <c r="H49"/>
  <c r="H50"/>
  <c r="H51"/>
  <c r="H37"/>
  <c r="H42"/>
  <c r="H43"/>
  <c r="H44"/>
  <c r="H41" l="1"/>
  <c r="H40"/>
  <c r="H39"/>
  <c r="H38"/>
  <c r="H36"/>
  <c r="H25" l="1"/>
  <c r="H24"/>
  <c r="H26"/>
  <c r="H23"/>
  <c r="H35"/>
  <c r="H34"/>
  <c r="H33"/>
  <c r="H32"/>
  <c r="H31"/>
  <c r="H30"/>
  <c r="H29"/>
  <c r="H28"/>
  <c r="H27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<sst xmlns="http://schemas.openxmlformats.org/spreadsheetml/2006/main" count="2093" uniqueCount="297">
  <si>
    <t>№</t>
  </si>
  <si>
    <t xml:space="preserve">Мансабдор шахснинг 
исм фамилияси </t>
  </si>
  <si>
    <t>Хизмат сафари мақсади</t>
  </si>
  <si>
    <t xml:space="preserve">Жами 
харажатлар </t>
  </si>
  <si>
    <t>Шундан:</t>
  </si>
  <si>
    <t>Хизмат 
сафари манзили</t>
  </si>
  <si>
    <t xml:space="preserve">Транспорт 
харажатлари </t>
  </si>
  <si>
    <t xml:space="preserve">Кунли харажатлар </t>
  </si>
  <si>
    <t xml:space="preserve">Мехмонхон харажатлари </t>
  </si>
  <si>
    <t xml:space="preserve">Бошқа харажатлар </t>
  </si>
  <si>
    <t>Буйруқ рақами куни</t>
  </si>
  <si>
    <t xml:space="preserve">Лавозими </t>
  </si>
  <si>
    <t xml:space="preserve">Хизмат сафари муддати </t>
  </si>
  <si>
    <t>минг сўм</t>
  </si>
  <si>
    <t xml:space="preserve">Ўзбекистон Республикаси адлия вазирининг  </t>
  </si>
  <si>
    <t xml:space="preserve">МАЪЛУМОТ </t>
  </si>
  <si>
    <t>Изоҳ</t>
  </si>
  <si>
    <t xml:space="preserve">Хорижий давлатнинг номи </t>
  </si>
  <si>
    <t xml:space="preserve">Хориждан келган мехмоннинг исм фамилияси </t>
  </si>
  <si>
    <t xml:space="preserve">нонушта </t>
  </si>
  <si>
    <t xml:space="preserve">тушлик </t>
  </si>
  <si>
    <t xml:space="preserve">кечки овқат </t>
  </si>
  <si>
    <t xml:space="preserve">2021 йил 6 июлдаги 203-ум-сон буйруғининг 1-иловасининг </t>
  </si>
  <si>
    <t xml:space="preserve">Тушумлар номи </t>
  </si>
  <si>
    <t xml:space="preserve">2021 йил                        2-чорак давомида тушган 
тушумлар </t>
  </si>
  <si>
    <t xml:space="preserve">Шундан: </t>
  </si>
  <si>
    <t xml:space="preserve">Бюджетдан ташқари адлия органлари ва муассасаларини  ривожлантириш жамғармасига </t>
  </si>
  <si>
    <t>хусусий амалиёт билан шуғулланувчи нотариусларнинг банкдаги ҳисоб варағига</t>
  </si>
  <si>
    <t>Ваколатли органларнинг маҳсус ҳисоб рақамига</t>
  </si>
  <si>
    <t xml:space="preserve">Жами тушумлар </t>
  </si>
  <si>
    <t xml:space="preserve">49-бандини ижроси юзасидан 1-шакл </t>
  </si>
  <si>
    <t xml:space="preserve">1-ИЛОВА </t>
  </si>
  <si>
    <t>МАЪЛУМОТ</t>
  </si>
  <si>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</si>
  <si>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</si>
  <si>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</si>
  <si>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</si>
  <si>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</si>
  <si>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 (режа)</t>
  </si>
  <si>
    <t>Касса харажатлари       (2 чорак)</t>
  </si>
  <si>
    <t>ягона ижтимоий солиқ (режа)</t>
  </si>
  <si>
    <t>бошқа жорий харажатлар (режа)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</si>
  <si>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</si>
  <si>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</si>
  <si>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</si>
  <si>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</si>
  <si>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</si>
  <si>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</si>
  <si>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 xml:space="preserve">49-бандини ижроси юзасидан 2-шакл </t>
  </si>
  <si>
    <t xml:space="preserve">Давлат 
бюджетига  </t>
  </si>
  <si>
    <t xml:space="preserve">49-бандини ижроси юзасидан 3-шакл </t>
  </si>
  <si>
    <t xml:space="preserve">Назорат объекти номи </t>
  </si>
  <si>
    <t>Назорат тадбирининг мақсади</t>
  </si>
  <si>
    <t xml:space="preserve">Муддати </t>
  </si>
  <si>
    <t>Назорат ўтказган давлат хизматчисининг лавозими</t>
  </si>
  <si>
    <t>Назорат ўтказган давлат хизматчисининг ФИШ</t>
  </si>
  <si>
    <t>2021 йил II-чорак мабойнида  Адлия вазирлигида Ҳисоб палатаси, Молия вазирлиги, назорат қилувчи органлари ўтказилган тафтиш ва текширув тўғрисидаги маълумотлар мавжуд эмаслиги маълум қилинади.</t>
  </si>
  <si>
    <t>2021 йил 2-чорак давомида Адлия вазирлигида Ҳисоб палатаси, Молия вазирлиги, назорат қилувчи 
органлари томонидан ўтказилган назорат тадбирлари юзасидаги</t>
  </si>
  <si>
    <t>53-бандини ижроси юзасидан 1-шакл</t>
  </si>
  <si>
    <t xml:space="preserve">минг сўмда </t>
  </si>
  <si>
    <t>(минг сўмда)</t>
  </si>
  <si>
    <t>иш ҳақи ва унга тенглаштирувчи тўловлар миқдори</t>
  </si>
  <si>
    <t>ягона ижтимоий солиқ</t>
  </si>
  <si>
    <t>бошқа жорий харажатлар</t>
  </si>
  <si>
    <t>Андижан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</si>
  <si>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</si>
  <si>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</si>
  <si>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</si>
  <si>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</si>
  <si>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</si>
  <si>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</si>
  <si>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</si>
  <si>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</si>
  <si>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</si>
  <si>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</si>
  <si>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</si>
  <si>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</si>
  <si>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</si>
  <si>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“Адолат” миллий ҳуқуқий ахборот маркази давлат муассасаси</t>
  </si>
  <si>
    <t>Адлия органлари ва муассасаларида ахборот-коммуникация технологияларини ривожлантириш маркази</t>
  </si>
  <si>
    <t>Интеллектуал мулк агентлиги</t>
  </si>
  <si>
    <t>Юристлар малакасини ошириш марказининг</t>
  </si>
  <si>
    <t>Х.Сулаймонова номидаги Республига суд экспертизаси маркази</t>
  </si>
  <si>
    <t>Ҳуқуқий сиёсат тадқиқот институти</t>
  </si>
  <si>
    <t>Адлия вазирлиги марказий аппарати</t>
  </si>
  <si>
    <t>Тошкент давлат юридик университети</t>
  </si>
  <si>
    <t>Тошкент давлат юридик университети ҳузуридаги ихтисослаштирилган филиали</t>
  </si>
  <si>
    <t>Тошкент давлат юридик университети хузуридаги юридик кадрларни професионал ўқитиш марказин</t>
  </si>
  <si>
    <t>Тошкент давлат юридик университети кошидаги академик лицейи</t>
  </si>
  <si>
    <t>Андижан вилояти юридик техникуми</t>
  </si>
  <si>
    <t>Бухоро вилояти юридик техникуми</t>
  </si>
  <si>
    <t>Жиззах вилояти юридик техникуми</t>
  </si>
  <si>
    <t>Қашқадарё вилояти юридик техникуми</t>
  </si>
  <si>
    <t>Сурхондарё вилояти юридик техникуми</t>
  </si>
  <si>
    <t>Сирдарё вилояти юридик техникуми</t>
  </si>
  <si>
    <t>Наманган вилояти юридик техникуми</t>
  </si>
  <si>
    <t>Самарқанд вилояти юридик техникуми</t>
  </si>
  <si>
    <t>Фарғона вилояти юридик техникуми</t>
  </si>
  <si>
    <t>Қорақолпоғистон Репсубликаси  юридик техникуми</t>
  </si>
  <si>
    <t>Навоий вилояти юридик техникуми</t>
  </si>
  <si>
    <t>Тошкент шаҳар юридик техникуми</t>
  </si>
  <si>
    <t>Тошкент вилояти юридик техникуми</t>
  </si>
  <si>
    <t>Хоразм вилояти юридик техникуми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</si>
  <si>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ва </t>
  </si>
  <si>
    <t>2021 йил 2-чорак давомида Адлия вазирлиги ходимлари томонидан хорижий давлатларга хизмат сафари амалга оширилмаганлиги маълум қилинади.</t>
  </si>
  <si>
    <t xml:space="preserve">2021 йил 2-чорак давомида Адлия вазирлиги томонидан хорижий мехмонларни кутиб олиш билан боғлиқ харажатлар амалга оширилмаганлиги маълум қилинади. 
</t>
  </si>
  <si>
    <t xml:space="preserve">50-бандини ижроси юзасидан 1-шакл </t>
  </si>
  <si>
    <t xml:space="preserve">50-бандини ижроси юзасидан 2-шакл </t>
  </si>
  <si>
    <t>50-бандини ижроси юзасидан 3-шакл</t>
  </si>
  <si>
    <t xml:space="preserve">2021 йил 2-чорак давомида Адлия вазирлиги марказий аппарати ходимларининг республика  
ташқарисидаги хизмат сафарлари бўйича амалга оширган харажатлари тўғрисида </t>
  </si>
  <si>
    <t xml:space="preserve">2021 йил 2-чорак давомида Адлия вазирлиги томонидан хорижий мехмонларни 
кутиб олиш билан боғлиқ амалга оширган харажатлар тўғрисида </t>
  </si>
  <si>
    <t>2021 йил 2-чорак давомида Адлия органлари ва муассасаларида бюджетдан ажратилган маблағларнинг чегараланган миқдорининг ўз тасарруфидаги бюджет ташкилотлари кесимида тақсимоти тўғрисида</t>
  </si>
  <si>
    <t xml:space="preserve">Бюджет жараёнининг очиқлигини таъминлаш мақсадида расмий веб-сайтларда маълумотларни жойлаштириш тартиби 
тўғрисидаги низомга </t>
  </si>
  <si>
    <t>13-ИЛОВА</t>
  </si>
  <si>
    <t>2021 йилда Ўзбекистон Республикасининг Давлат молиявий назорат 
органлари томонидан ўтказилган назорат тадбирлари юзасидаги</t>
  </si>
  <si>
    <t>РЕЖАСИ*</t>
  </si>
  <si>
    <t>Назорат тадбирлари мазмуни</t>
  </si>
  <si>
    <t>Ўтказиш санаси</t>
  </si>
  <si>
    <t>Объектлар номи</t>
  </si>
  <si>
    <t>* Ҳар чорак якунлари бўйича ўтказилган назорат тадбирлари натижалари юзасидан вазирликлар ва 
ҳудудлар кесимида маълумот тақдим этилади.</t>
  </si>
  <si>
    <t>14-ИЛОВА</t>
  </si>
  <si>
    <t>МАЪЛУМОТЛАР</t>
  </si>
  <si>
    <t>Кредитлар бўйича:</t>
  </si>
  <si>
    <t>Кредит олувчилар номи</t>
  </si>
  <si>
    <t>СТИР</t>
  </si>
  <si>
    <t>Жойлашган ҳудуд (вилоят, туман (шаҳар)</t>
  </si>
  <si>
    <t xml:space="preserve">Маблағ ажратилишидан кўзланган мақсад </t>
  </si>
  <si>
    <t>Ажратилган маблағ</t>
  </si>
  <si>
    <t>Ажратилиши тартиби</t>
  </si>
  <si>
    <t>Ажратилган кредит маблағларининг қайтарилиши</t>
  </si>
  <si>
    <t>(минг сўм)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</si>
  <si>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</si>
  <si>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</si>
  <si>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</si>
  <si>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</si>
  <si>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</si>
  <si>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</si>
  <si>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</si>
  <si>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</si>
  <si>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Ажратилган маблағ (минг сўм)</t>
  </si>
  <si>
    <t>Маблағ ажратилиши юзасидан асословчи ҳужжат номи ва санаси</t>
  </si>
  <si>
    <t>Депозитлар бўйича</t>
  </si>
  <si>
    <t>Депозит жойлаштирилган банк номи</t>
  </si>
  <si>
    <t>Муддати                  (кун)</t>
  </si>
  <si>
    <t>Фоизи</t>
  </si>
  <si>
    <t>Жойлаштирилган маблағ (минг сўм)</t>
  </si>
  <si>
    <t>Шартнома рақами ва санаси</t>
  </si>
  <si>
    <t>ГК "Халк банк"</t>
  </si>
  <si>
    <t>АТБ Қишлоқ қурилиш банк</t>
  </si>
  <si>
    <t xml:space="preserve">206916313
</t>
  </si>
  <si>
    <t>15.01.2021 йил ВТ184-сон шартнома</t>
  </si>
  <si>
    <t>АТБ Агро банк</t>
  </si>
  <si>
    <t>20.10.2020 йил 385-сон шартнома</t>
  </si>
  <si>
    <t xml:space="preserve"> ОАТБ Ҳамкор банк Тошкент бош офиси</t>
  </si>
  <si>
    <t>2021 йил 25майдаги ВТ397-сон шартнома</t>
  </si>
  <si>
    <t>Акциядолик тижорат банки "Асакабанк"</t>
  </si>
  <si>
    <t xml:space="preserve">201589828
</t>
  </si>
  <si>
    <t>2021 йил 4 февралдаги ВТ116-сон шартнома</t>
  </si>
  <si>
    <t>Чет эл капитали иштирокидаги "Hamkorbank" акциядорлик
тижорат банки</t>
  </si>
  <si>
    <t xml:space="preserve">200242936
</t>
  </si>
  <si>
    <t>2021 йил 24 майдаги ВТ381-сон шартнома</t>
  </si>
  <si>
    <t>"Туркистон" хусусий акциядорлик тижорат банки</t>
  </si>
  <si>
    <t xml:space="preserve">202521935
</t>
  </si>
  <si>
    <t>2021 йил 11 июндаги ВТ639-сонли шартнома</t>
  </si>
  <si>
    <t>2021 йил 15 мартдаги ВТ185-сон шартнома</t>
  </si>
  <si>
    <t>ОА ИКБ Ипак йули</t>
  </si>
  <si>
    <t xml:space="preserve">200542744
</t>
  </si>
  <si>
    <t>2021 йил 1 апрелдаги ВТ201-сон шартнома</t>
  </si>
  <si>
    <t>"Туркистон" хусусий акциядорлик
тижорат банки</t>
  </si>
  <si>
    <t xml:space="preserve">2021 й 4-июн ВТ512-сон Депозит шарт-сига асосан  </t>
  </si>
  <si>
    <t>2021 йил 9 июндаги ВТ555-сон шартнома</t>
  </si>
  <si>
    <t xml:space="preserve">Тошкент ш.,Кишлок-Курилиш ОАТБ бош амал. бошкармаси  </t>
  </si>
  <si>
    <t>2021 йил 26 МАРТдаги No ВТ192-сон шартнома</t>
  </si>
  <si>
    <t xml:space="preserve"> ОАТБ Хамкор банки бош офиси</t>
  </si>
  <si>
    <t>2021 йил 3 июндаги ВТ488-сон шартнома</t>
  </si>
  <si>
    <t>2021 йил 3 июндаги ВТ489-сон шартнома</t>
  </si>
  <si>
    <t>"Асакабанк" АЖ</t>
  </si>
  <si>
    <t>2021 йил 10 мартдаги 8-сон шартнома</t>
  </si>
  <si>
    <t>2021 йил 29 январдаги ВТ110-сон шартнома</t>
  </si>
  <si>
    <t>2021 йил 03 февралдаги ВТ114-сон шартнома</t>
  </si>
  <si>
    <t>АТБ Микрокредитбанк</t>
  </si>
  <si>
    <t xml:space="preserve">200547792
</t>
  </si>
  <si>
    <t>2021 йил 12 февралдаги ВТ136-сон шартнома</t>
  </si>
  <si>
    <t>АТ "Халқ банки"</t>
  </si>
  <si>
    <t>2021 йил 19 февралдаги ВТ151-сон шартнома</t>
  </si>
  <si>
    <t>2021 йил 02 мартдаги ВТ159-сон шартнома</t>
  </si>
  <si>
    <t>2021 йил 10 мартдаги ВТ178-сон шартнома</t>
  </si>
  <si>
    <t>DAT BANKI ASAKA AJ</t>
  </si>
  <si>
    <t>BT130  10.02.2021 йил</t>
  </si>
  <si>
    <t>Ташкентский филиал АКБ "Универсалбанка"</t>
  </si>
  <si>
    <t xml:space="preserve">10.02.2021 й.   №01/2021-28  </t>
  </si>
  <si>
    <t>ЧАКБ "Туркистон"</t>
  </si>
  <si>
    <t>10.02.2021 №11-16/10 шартнома ва 11.03.2021 №1 қўшимча келишув</t>
  </si>
  <si>
    <t>АТБ Микрокредитбанк Бош офиси</t>
  </si>
  <si>
    <t>2021 йил 12 февралдаги 1-сон шартнома</t>
  </si>
  <si>
    <t>АТБ Алоқа банк</t>
  </si>
  <si>
    <t xml:space="preserve">200829053
</t>
  </si>
  <si>
    <t>500000 $</t>
  </si>
  <si>
    <t>2019 йил 27 сентябрдаги 19/ИП-01919/ИП-019-сон шартнома</t>
  </si>
  <si>
    <t>йук</t>
  </si>
  <si>
    <t>Жойлаштирилган маблағ ( vbyu сўмда)</t>
  </si>
  <si>
    <t>Ўзбекистон Республикаси акциядорлик тижорат Қишлоқ қурилиш банк</t>
  </si>
  <si>
    <t>2021 йил 10 февралдаги ВТ129-сон шартнома</t>
  </si>
  <si>
    <t>Ўзбекистон Республикаси акциядорлик тижорат Халқ банки</t>
  </si>
  <si>
    <t>2021 йил 19 январдаги ВТ76-сон шартнома</t>
  </si>
  <si>
    <t>Чет эл капитали иштирокидаги "Hamkorbank" акциядорлик тижорат банки</t>
  </si>
  <si>
    <t>2021 йил 15 июндаги ВТ682-сон шартнома</t>
  </si>
  <si>
    <t xml:space="preserve"> Акциядорлик тижорат банки "Агробанк" Бош офиси</t>
  </si>
  <si>
    <t>2021 йил 05 апрелдаги ВТ203-сон шартнома</t>
  </si>
  <si>
    <t>2021 йил 6 майдаги ВТ259-сон шартнома</t>
  </si>
  <si>
    <t>Асакабанк АЖ</t>
  </si>
  <si>
    <t>2021 йил 23 мартдаги ВТ190-сон шартнома</t>
  </si>
  <si>
    <t xml:space="preserve">Инвестиция лойиҳалари тўғрисида </t>
  </si>
  <si>
    <t xml:space="preserve">Инвестиция лойиҳаси номи </t>
  </si>
  <si>
    <t>Инвестиция лойиҳасининг мақсади</t>
  </si>
  <si>
    <t xml:space="preserve">Ажратилган санаси </t>
  </si>
  <si>
    <t xml:space="preserve">Суммаси </t>
  </si>
  <si>
    <t xml:space="preserve">52-бандини ижроси юзасидан 1-шакл </t>
  </si>
  <si>
    <t>2021 йил II-чорак давомида Адлия вазирлиги томонидан инвестиция лойиҳаси киртилмаганлиги маълум қилинади.</t>
  </si>
  <si>
    <t>2021 йил 2-чорак давомида Адлия вазирлиги Марказий аппаратига Давлат мақсадли жамғармалардан ажратилган 
субсидиялар, кредитлар ҳамда тижорат банкларига жойлаштирилган депозитлар тўғрисидаги</t>
  </si>
  <si>
    <t>18.03.2021 йил 2-чорак давомидаги №ВТ187-сонли шартнома</t>
  </si>
  <si>
    <t>2021 йил 2-чорак давомида Қорақалпоғистон Республикаси Адлия вазирлигига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</si>
  <si>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Андижон вилоят адлия бошқармаси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</si>
  <si>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Бухоро вилоят адлия бошқармаси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</si>
  <si>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давомида: Жиззах вилоят адлия бошқармаси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</si>
  <si>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Қашқадарё вилояти адлия бошқармасига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</si>
  <si>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Наманган вилоят адлия бошқармасининг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</si>
  <si>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Самарқанд вилоят адлия бошқармасининг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</si>
  <si>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Сурхондарё вилоят адлия бошқармасининг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</si>
  <si>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Сирдарё вилоят адлия бошқармасининг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</si>
  <si>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Тошкент шаҳар адлия бошқармаси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</si>
  <si>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Тошкент вилоят адлия бошқармаси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</si>
  <si>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Фарғона вилоят адлия бошқармасига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</si>
  <si>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Хоразм вилоят адлия бошыармасига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</si>
  <si>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Тошкент давлат юридик университетига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</si>
  <si>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Юристлар малакасини ошириш марказига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</si>
  <si>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Адлия вазирлиги ҳузуридаги Ҳуқуқий сиёсат тадқиқот институти томонидан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</si>
  <si>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Х.Сулаймонова номидаги Суд экспертиза маркази  томонидан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</si>
  <si>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"Адолат" миллий хуқуқий ахборот марказига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</si>
  <si>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Адлия вазирлиги ҳузуридаги Интеллектуал мулк агентлигига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</si>
  <si>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Кораколпогистон Республикаси  юридик  техникум 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</si>
  <si>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Андижон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</si>
  <si>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Бухоро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</si>
  <si>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Жиззах вилояти юридик техникуми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</si>
  <si>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Қашқадарё вилояти юридик техникуми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</si>
  <si>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Навоий вилояти юридик техникуми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</si>
  <si>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Наманган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</si>
  <si>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Самарқанд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</si>
  <si>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Сурхондарё вилояти юридик техникуминига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</si>
  <si>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Сирдарё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</si>
  <si>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Тошкент шахар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</si>
  <si>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Тошкент вилоят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</si>
  <si>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Фаргона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</si>
  <si>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Хоразм вилояти юридик техникумига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</si>
  <si>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Навоий вилоят адлия бошқармасига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</si>
  <si>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2-чорак давомида "Адлия органлари ва муассасаларида ахборот-коммуникация технологияларини ривожлантириш маркази" ДМга Давлат мақсадли жамғармалардан ажратилган субсидиялар, кредитлар ҳамда тижорат банкларига жойлаштирилган депозитлар тўғрисидаги</t>
  </si>
  <si>
    <t>2021 йил 2-чорак давомида Юристлар малакасини ошириш маркази бюджетдан ажратилган маблағларнинг чегараланган миқдори  тўғрисида</t>
  </si>
  <si>
    <t>ЮМОМ</t>
  </si>
  <si>
    <t xml:space="preserve">2021 йил 2-чорак давомида Юристлар малакасини ошириш маркази тушумлари (даромадлари) тўғрисида </t>
  </si>
  <si>
    <t>Марказнинг маҳсус ҳисоб рақамига</t>
  </si>
  <si>
    <t>Малака ошириш ва қайта тайёрлаш ўқув курсларидан</t>
  </si>
  <si>
    <t>Депозитга қўйилган маблағлардан</t>
  </si>
  <si>
    <t xml:space="preserve">2021 йил 2-чорак давомида Юристлар малакасини ошириш маркази ходимларининг республика  ичидаги 
хизмат сафарлари бўйича амалга оширган харажатлари тўғрисида </t>
  </si>
  <si>
    <t>Тошев Б.Н</t>
  </si>
  <si>
    <t>Кафедра мудири</t>
  </si>
  <si>
    <t>2-хс</t>
  </si>
  <si>
    <t>Қашқадарё вилояти</t>
  </si>
  <si>
    <t>Отажонов А.А</t>
  </si>
  <si>
    <t>Марказ директорининг 1 ўринбосари</t>
  </si>
  <si>
    <t>3-хс</t>
  </si>
  <si>
    <t>Фарғона вилояти</t>
  </si>
  <si>
    <t>Шакуров Р.Р</t>
  </si>
  <si>
    <t>Катта ўқитувчи</t>
  </si>
  <si>
    <t>Вохидов М.М</t>
  </si>
  <si>
    <t>Доцент в.б</t>
  </si>
  <si>
    <t>Рахимов Д.Б</t>
  </si>
  <si>
    <t>Муратов Ж.С</t>
  </si>
  <si>
    <t>Ўқитувчи</t>
  </si>
  <si>
    <t>Рахманов Ш.Н</t>
  </si>
  <si>
    <t>Қучқаров Х.А</t>
  </si>
  <si>
    <t>Марипова С.А</t>
  </si>
  <si>
    <t>Усмонов В.М</t>
  </si>
  <si>
    <t>4-хс</t>
  </si>
  <si>
    <t>Андижон,Наманган вилоятлари</t>
  </si>
  <si>
    <t>Фарғона,Андижон вилоятлари</t>
  </si>
  <si>
    <t>Қашқадарё,Сурхандарё,Бухоро вилоятлари</t>
  </si>
  <si>
    <t>Фарғона,ҚР,Хоразм,Жиззах вилоятлари</t>
  </si>
  <si>
    <t>Самарқанд,Новоий,Сирдарё вилоятлари</t>
  </si>
  <si>
    <t>5-хс</t>
  </si>
  <si>
    <t>6-хс</t>
  </si>
  <si>
    <t>Наманган вилояти</t>
  </si>
  <si>
    <t>7-хс</t>
  </si>
  <si>
    <t>Ўқув курсига тренер сифатида (худ сиёсий партиялар мах кенгаш партия аз)</t>
  </si>
  <si>
    <t>Сайёр малака ошириш ўқув курслари (давлат ва хўжалик органлари таш юридик хиз ход ва адв)</t>
  </si>
  <si>
    <t>Сайёр малака ошириш ўқув курслари (Ахборот олиш, қай иш ва тар журналистларнинг хуқ ва маж))</t>
  </si>
  <si>
    <t>Ўқув-услубий мат тайёр ва сайлов жар иштирок ўқитиш бўй ишчи гурухи таркибида</t>
  </si>
  <si>
    <t>2021 йил 2-чорак давомида Юристлар малакасини ошириш марказига бюджетдан ташқари ажратилган маблағларнинг чегараланган миқдори  тўғрисида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</si>
</sst>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"/>
    <numFmt numFmtId="166" formatCode="#,##0.0_р_."/>
    <numFmt numFmtId="167" formatCode="0.0"/>
    <numFmt numFmtId="168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8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80"/>
      <name val="Times New Roman"/>
      <family val="1"/>
      <charset val="204"/>
    </font>
    <font>
      <sz val="10"/>
      <color rgb="FF339966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/>
    <xf numFmtId="2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5" xfId="0" applyFont="1" applyBorder="1" applyAlignment="1"/>
    <xf numFmtId="0" fontId="1" fillId="0" borderId="0" xfId="3"/>
    <xf numFmtId="0" fontId="4" fillId="0" borderId="0" xfId="2" applyAlignment="1">
      <alignment horizontal="center" vertical="center"/>
    </xf>
    <xf numFmtId="0" fontId="15" fillId="3" borderId="1" xfId="3" applyFont="1" applyFill="1" applyBorder="1" applyAlignment="1">
      <alignment vertical="center" wrapText="1"/>
    </xf>
    <xf numFmtId="0" fontId="16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15" fillId="3" borderId="1" xfId="1" applyNumberFormat="1" applyFont="1" applyFill="1" applyBorder="1" applyAlignment="1">
      <alignment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8" fillId="3" borderId="1" xfId="0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8" fillId="0" borderId="0" xfId="0" applyFont="1"/>
    <xf numFmtId="0" fontId="2" fillId="0" borderId="1" xfId="0" applyFont="1" applyBorder="1"/>
    <xf numFmtId="43" fontId="2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5" fillId="0" borderId="0" xfId="0" applyFont="1" applyAlignment="1">
      <alignment horizontal="center"/>
    </xf>
    <xf numFmtId="0" fontId="15" fillId="3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vertical="center" wrapText="1"/>
    </xf>
    <xf numFmtId="0" fontId="10" fillId="3" borderId="0" xfId="5" applyFont="1" applyFill="1" applyAlignment="1">
      <alignment vertical="top" wrapText="1"/>
    </xf>
    <xf numFmtId="0" fontId="7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vertical="top" wrapText="1"/>
    </xf>
    <xf numFmtId="0" fontId="10" fillId="3" borderId="0" xfId="5" applyFont="1" applyFill="1"/>
    <xf numFmtId="0" fontId="7" fillId="3" borderId="0" xfId="5" applyFont="1" applyFill="1" applyBorder="1" applyAlignment="1">
      <alignment vertical="center"/>
    </xf>
    <xf numFmtId="0" fontId="10" fillId="3" borderId="0" xfId="5" applyFont="1" applyFill="1" applyBorder="1" applyAlignment="1">
      <alignment vertical="top" wrapText="1"/>
    </xf>
    <xf numFmtId="0" fontId="10" fillId="3" borderId="1" xfId="5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vertical="center" wrapText="1"/>
    </xf>
    <xf numFmtId="43" fontId="7" fillId="3" borderId="1" xfId="1" applyFont="1" applyFill="1" applyBorder="1" applyAlignment="1">
      <alignment vertical="center" wrapText="1"/>
    </xf>
    <xf numFmtId="0" fontId="10" fillId="3" borderId="0" xfId="3" applyFont="1" applyFill="1" applyAlignment="1">
      <alignment vertical="top" wrapText="1"/>
    </xf>
    <xf numFmtId="0" fontId="8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vertical="top" wrapText="1"/>
    </xf>
    <xf numFmtId="0" fontId="10" fillId="3" borderId="0" xfId="3" applyFont="1" applyFill="1"/>
    <xf numFmtId="0" fontId="7" fillId="3" borderId="0" xfId="3" applyFont="1" applyFill="1" applyBorder="1" applyAlignment="1">
      <alignment vertical="center"/>
    </xf>
    <xf numFmtId="0" fontId="10" fillId="3" borderId="0" xfId="3" applyFont="1" applyFill="1" applyBorder="1" applyAlignment="1">
      <alignment vertical="top" wrapText="1"/>
    </xf>
    <xf numFmtId="0" fontId="10" fillId="3" borderId="1" xfId="3" applyFont="1" applyFill="1" applyBorder="1" applyAlignment="1">
      <alignment horizontal="center" vertical="center" wrapText="1"/>
    </xf>
    <xf numFmtId="43" fontId="10" fillId="3" borderId="1" xfId="6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vertical="center" wrapText="1"/>
    </xf>
    <xf numFmtId="0" fontId="24" fillId="0" borderId="0" xfId="0" applyFont="1"/>
    <xf numFmtId="0" fontId="19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4" applyNumberFormat="1" applyFont="1" applyFill="1" applyBorder="1" applyAlignment="1">
      <alignment horizontal="center" vertical="center" wrapText="1"/>
    </xf>
    <xf numFmtId="9" fontId="10" fillId="3" borderId="1" xfId="5" applyNumberFormat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wrapText="1"/>
    </xf>
    <xf numFmtId="168" fontId="17" fillId="0" borderId="1" xfId="1" applyNumberFormat="1" applyFont="1" applyBorder="1" applyAlignment="1">
      <alignment vertical="center"/>
    </xf>
    <xf numFmtId="168" fontId="17" fillId="0" borderId="1" xfId="0" applyNumberFormat="1" applyFont="1" applyBorder="1"/>
    <xf numFmtId="168" fontId="17" fillId="0" borderId="1" xfId="1" applyNumberFormat="1" applyFont="1" applyBorder="1" applyAlignment="1">
      <alignment horizontal="center" vertical="center"/>
    </xf>
    <xf numFmtId="168" fontId="13" fillId="0" borderId="1" xfId="1" applyNumberFormat="1" applyFont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3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7" fillId="3" borderId="5" xfId="5" applyFont="1" applyFill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3" borderId="4" xfId="5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6" xfId="3" applyFont="1" applyFill="1" applyBorder="1" applyAlignment="1">
      <alignment vertical="center" wrapText="1"/>
    </xf>
    <xf numFmtId="0" fontId="10" fillId="3" borderId="7" xfId="3" applyFont="1" applyFill="1" applyBorder="1" applyAlignment="1">
      <alignment vertical="center" wrapText="1"/>
    </xf>
    <xf numFmtId="0" fontId="10" fillId="3" borderId="8" xfId="3" applyFont="1" applyFill="1" applyBorder="1" applyAlignment="1">
      <alignment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22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</cellXfs>
  <cellStyles count="7">
    <cellStyle name="Гиперссылка" xfId="2" builtinId="8"/>
    <cellStyle name="Обычный" xfId="0" builtinId="0"/>
    <cellStyle name="Обычный 2" xfId="3"/>
    <cellStyle name="Обычный 2 2" xfId="5"/>
    <cellStyle name="Процентный" xfId="4" builtinId="5"/>
    <cellStyle name="Финансовый" xfId="1" builtinId="3"/>
    <cellStyle name="Финансовый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7"/>
  <sheetViews>
    <sheetView workbookViewId="0">
      <selection activeCell="B27" sqref="B27"/>
    </sheetView>
  </sheetViews>
  <sheetFormatPr defaultRowHeight="15"/>
  <cols>
    <col min="1" max="1" width="4.7109375" style="12" customWidth="1"/>
    <col min="2" max="2" width="64.5703125" style="12" customWidth="1"/>
    <col min="3" max="3" width="22.28515625" style="12" bestFit="1" customWidth="1"/>
    <col min="4" max="4" width="22" style="12" bestFit="1" customWidth="1"/>
    <col min="5" max="5" width="25.140625" style="12" bestFit="1" customWidth="1"/>
    <col min="6" max="6" width="21.28515625" style="12" bestFit="1" customWidth="1"/>
    <col min="7" max="7" width="25.42578125" style="12" bestFit="1" customWidth="1"/>
    <col min="8" max="8" width="20.42578125" style="12" bestFit="1" customWidth="1"/>
    <col min="9" max="256" width="9.140625" style="12"/>
    <col min="257" max="257" width="4.7109375" style="12" customWidth="1"/>
    <col min="258" max="258" width="12.42578125" style="12" customWidth="1"/>
    <col min="259" max="259" width="65.140625" style="12" customWidth="1"/>
    <col min="260" max="512" width="9.140625" style="12"/>
    <col min="513" max="513" width="4.7109375" style="12" customWidth="1"/>
    <col min="514" max="514" width="12.42578125" style="12" customWidth="1"/>
    <col min="515" max="515" width="65.140625" style="12" customWidth="1"/>
    <col min="516" max="768" width="9.140625" style="12"/>
    <col min="769" max="769" width="4.7109375" style="12" customWidth="1"/>
    <col min="770" max="770" width="12.42578125" style="12" customWidth="1"/>
    <col min="771" max="771" width="65.140625" style="12" customWidth="1"/>
    <col min="772" max="1024" width="9.140625" style="12"/>
    <col min="1025" max="1025" width="4.7109375" style="12" customWidth="1"/>
    <col min="1026" max="1026" width="12.42578125" style="12" customWidth="1"/>
    <col min="1027" max="1027" width="65.140625" style="12" customWidth="1"/>
    <col min="1028" max="1280" width="9.140625" style="12"/>
    <col min="1281" max="1281" width="4.7109375" style="12" customWidth="1"/>
    <col min="1282" max="1282" width="12.42578125" style="12" customWidth="1"/>
    <col min="1283" max="1283" width="65.140625" style="12" customWidth="1"/>
    <col min="1284" max="1536" width="9.140625" style="12"/>
    <col min="1537" max="1537" width="4.7109375" style="12" customWidth="1"/>
    <col min="1538" max="1538" width="12.42578125" style="12" customWidth="1"/>
    <col min="1539" max="1539" width="65.140625" style="12" customWidth="1"/>
    <col min="1540" max="1792" width="9.140625" style="12"/>
    <col min="1793" max="1793" width="4.7109375" style="12" customWidth="1"/>
    <col min="1794" max="1794" width="12.42578125" style="12" customWidth="1"/>
    <col min="1795" max="1795" width="65.140625" style="12" customWidth="1"/>
    <col min="1796" max="2048" width="9.140625" style="12"/>
    <col min="2049" max="2049" width="4.7109375" style="12" customWidth="1"/>
    <col min="2050" max="2050" width="12.42578125" style="12" customWidth="1"/>
    <col min="2051" max="2051" width="65.140625" style="12" customWidth="1"/>
    <col min="2052" max="2304" width="9.140625" style="12"/>
    <col min="2305" max="2305" width="4.7109375" style="12" customWidth="1"/>
    <col min="2306" max="2306" width="12.42578125" style="12" customWidth="1"/>
    <col min="2307" max="2307" width="65.140625" style="12" customWidth="1"/>
    <col min="2308" max="2560" width="9.140625" style="12"/>
    <col min="2561" max="2561" width="4.7109375" style="12" customWidth="1"/>
    <col min="2562" max="2562" width="12.42578125" style="12" customWidth="1"/>
    <col min="2563" max="2563" width="65.140625" style="12" customWidth="1"/>
    <col min="2564" max="2816" width="9.140625" style="12"/>
    <col min="2817" max="2817" width="4.7109375" style="12" customWidth="1"/>
    <col min="2818" max="2818" width="12.42578125" style="12" customWidth="1"/>
    <col min="2819" max="2819" width="65.140625" style="12" customWidth="1"/>
    <col min="2820" max="3072" width="9.140625" style="12"/>
    <col min="3073" max="3073" width="4.7109375" style="12" customWidth="1"/>
    <col min="3074" max="3074" width="12.42578125" style="12" customWidth="1"/>
    <col min="3075" max="3075" width="65.140625" style="12" customWidth="1"/>
    <col min="3076" max="3328" width="9.140625" style="12"/>
    <col min="3329" max="3329" width="4.7109375" style="12" customWidth="1"/>
    <col min="3330" max="3330" width="12.42578125" style="12" customWidth="1"/>
    <col min="3331" max="3331" width="65.140625" style="12" customWidth="1"/>
    <col min="3332" max="3584" width="9.140625" style="12"/>
    <col min="3585" max="3585" width="4.7109375" style="12" customWidth="1"/>
    <col min="3586" max="3586" width="12.42578125" style="12" customWidth="1"/>
    <col min="3587" max="3587" width="65.140625" style="12" customWidth="1"/>
    <col min="3588" max="3840" width="9.140625" style="12"/>
    <col min="3841" max="3841" width="4.7109375" style="12" customWidth="1"/>
    <col min="3842" max="3842" width="12.42578125" style="12" customWidth="1"/>
    <col min="3843" max="3843" width="65.140625" style="12" customWidth="1"/>
    <col min="3844" max="4096" width="9.140625" style="12"/>
    <col min="4097" max="4097" width="4.7109375" style="12" customWidth="1"/>
    <col min="4098" max="4098" width="12.42578125" style="12" customWidth="1"/>
    <col min="4099" max="4099" width="65.140625" style="12" customWidth="1"/>
    <col min="4100" max="4352" width="9.140625" style="12"/>
    <col min="4353" max="4353" width="4.7109375" style="12" customWidth="1"/>
    <col min="4354" max="4354" width="12.42578125" style="12" customWidth="1"/>
    <col min="4355" max="4355" width="65.140625" style="12" customWidth="1"/>
    <col min="4356" max="4608" width="9.140625" style="12"/>
    <col min="4609" max="4609" width="4.7109375" style="12" customWidth="1"/>
    <col min="4610" max="4610" width="12.42578125" style="12" customWidth="1"/>
    <col min="4611" max="4611" width="65.140625" style="12" customWidth="1"/>
    <col min="4612" max="4864" width="9.140625" style="12"/>
    <col min="4865" max="4865" width="4.7109375" style="12" customWidth="1"/>
    <col min="4866" max="4866" width="12.42578125" style="12" customWidth="1"/>
    <col min="4867" max="4867" width="65.140625" style="12" customWidth="1"/>
    <col min="4868" max="5120" width="9.140625" style="12"/>
    <col min="5121" max="5121" width="4.7109375" style="12" customWidth="1"/>
    <col min="5122" max="5122" width="12.42578125" style="12" customWidth="1"/>
    <col min="5123" max="5123" width="65.140625" style="12" customWidth="1"/>
    <col min="5124" max="5376" width="9.140625" style="12"/>
    <col min="5377" max="5377" width="4.7109375" style="12" customWidth="1"/>
    <col min="5378" max="5378" width="12.42578125" style="12" customWidth="1"/>
    <col min="5379" max="5379" width="65.140625" style="12" customWidth="1"/>
    <col min="5380" max="5632" width="9.140625" style="12"/>
    <col min="5633" max="5633" width="4.7109375" style="12" customWidth="1"/>
    <col min="5634" max="5634" width="12.42578125" style="12" customWidth="1"/>
    <col min="5635" max="5635" width="65.140625" style="12" customWidth="1"/>
    <col min="5636" max="5888" width="9.140625" style="12"/>
    <col min="5889" max="5889" width="4.7109375" style="12" customWidth="1"/>
    <col min="5890" max="5890" width="12.42578125" style="12" customWidth="1"/>
    <col min="5891" max="5891" width="65.140625" style="12" customWidth="1"/>
    <col min="5892" max="6144" width="9.140625" style="12"/>
    <col min="6145" max="6145" width="4.7109375" style="12" customWidth="1"/>
    <col min="6146" max="6146" width="12.42578125" style="12" customWidth="1"/>
    <col min="6147" max="6147" width="65.140625" style="12" customWidth="1"/>
    <col min="6148" max="6400" width="9.140625" style="12"/>
    <col min="6401" max="6401" width="4.7109375" style="12" customWidth="1"/>
    <col min="6402" max="6402" width="12.42578125" style="12" customWidth="1"/>
    <col min="6403" max="6403" width="65.140625" style="12" customWidth="1"/>
    <col min="6404" max="6656" width="9.140625" style="12"/>
    <col min="6657" max="6657" width="4.7109375" style="12" customWidth="1"/>
    <col min="6658" max="6658" width="12.42578125" style="12" customWidth="1"/>
    <col min="6659" max="6659" width="65.140625" style="12" customWidth="1"/>
    <col min="6660" max="6912" width="9.140625" style="12"/>
    <col min="6913" max="6913" width="4.7109375" style="12" customWidth="1"/>
    <col min="6914" max="6914" width="12.42578125" style="12" customWidth="1"/>
    <col min="6915" max="6915" width="65.140625" style="12" customWidth="1"/>
    <col min="6916" max="7168" width="9.140625" style="12"/>
    <col min="7169" max="7169" width="4.7109375" style="12" customWidth="1"/>
    <col min="7170" max="7170" width="12.42578125" style="12" customWidth="1"/>
    <col min="7171" max="7171" width="65.140625" style="12" customWidth="1"/>
    <col min="7172" max="7424" width="9.140625" style="12"/>
    <col min="7425" max="7425" width="4.7109375" style="12" customWidth="1"/>
    <col min="7426" max="7426" width="12.42578125" style="12" customWidth="1"/>
    <col min="7427" max="7427" width="65.140625" style="12" customWidth="1"/>
    <col min="7428" max="7680" width="9.140625" style="12"/>
    <col min="7681" max="7681" width="4.7109375" style="12" customWidth="1"/>
    <col min="7682" max="7682" width="12.42578125" style="12" customWidth="1"/>
    <col min="7683" max="7683" width="65.140625" style="12" customWidth="1"/>
    <col min="7684" max="7936" width="9.140625" style="12"/>
    <col min="7937" max="7937" width="4.7109375" style="12" customWidth="1"/>
    <col min="7938" max="7938" width="12.42578125" style="12" customWidth="1"/>
    <col min="7939" max="7939" width="65.140625" style="12" customWidth="1"/>
    <col min="7940" max="8192" width="9.140625" style="12"/>
    <col min="8193" max="8193" width="4.7109375" style="12" customWidth="1"/>
    <col min="8194" max="8194" width="12.42578125" style="12" customWidth="1"/>
    <col min="8195" max="8195" width="65.140625" style="12" customWidth="1"/>
    <col min="8196" max="8448" width="9.140625" style="12"/>
    <col min="8449" max="8449" width="4.7109375" style="12" customWidth="1"/>
    <col min="8450" max="8450" width="12.42578125" style="12" customWidth="1"/>
    <col min="8451" max="8451" width="65.140625" style="12" customWidth="1"/>
    <col min="8452" max="8704" width="9.140625" style="12"/>
    <col min="8705" max="8705" width="4.7109375" style="12" customWidth="1"/>
    <col min="8706" max="8706" width="12.42578125" style="12" customWidth="1"/>
    <col min="8707" max="8707" width="65.140625" style="12" customWidth="1"/>
    <col min="8708" max="8960" width="9.140625" style="12"/>
    <col min="8961" max="8961" width="4.7109375" style="12" customWidth="1"/>
    <col min="8962" max="8962" width="12.42578125" style="12" customWidth="1"/>
    <col min="8963" max="8963" width="65.140625" style="12" customWidth="1"/>
    <col min="8964" max="9216" width="9.140625" style="12"/>
    <col min="9217" max="9217" width="4.7109375" style="12" customWidth="1"/>
    <col min="9218" max="9218" width="12.42578125" style="12" customWidth="1"/>
    <col min="9219" max="9219" width="65.140625" style="12" customWidth="1"/>
    <col min="9220" max="9472" width="9.140625" style="12"/>
    <col min="9473" max="9473" width="4.7109375" style="12" customWidth="1"/>
    <col min="9474" max="9474" width="12.42578125" style="12" customWidth="1"/>
    <col min="9475" max="9475" width="65.140625" style="12" customWidth="1"/>
    <col min="9476" max="9728" width="9.140625" style="12"/>
    <col min="9729" max="9729" width="4.7109375" style="12" customWidth="1"/>
    <col min="9730" max="9730" width="12.42578125" style="12" customWidth="1"/>
    <col min="9731" max="9731" width="65.140625" style="12" customWidth="1"/>
    <col min="9732" max="9984" width="9.140625" style="12"/>
    <col min="9985" max="9985" width="4.7109375" style="12" customWidth="1"/>
    <col min="9986" max="9986" width="12.42578125" style="12" customWidth="1"/>
    <col min="9987" max="9987" width="65.140625" style="12" customWidth="1"/>
    <col min="9988" max="10240" width="9.140625" style="12"/>
    <col min="10241" max="10241" width="4.7109375" style="12" customWidth="1"/>
    <col min="10242" max="10242" width="12.42578125" style="12" customWidth="1"/>
    <col min="10243" max="10243" width="65.140625" style="12" customWidth="1"/>
    <col min="10244" max="10496" width="9.140625" style="12"/>
    <col min="10497" max="10497" width="4.7109375" style="12" customWidth="1"/>
    <col min="10498" max="10498" width="12.42578125" style="12" customWidth="1"/>
    <col min="10499" max="10499" width="65.140625" style="12" customWidth="1"/>
    <col min="10500" max="10752" width="9.140625" style="12"/>
    <col min="10753" max="10753" width="4.7109375" style="12" customWidth="1"/>
    <col min="10754" max="10754" width="12.42578125" style="12" customWidth="1"/>
    <col min="10755" max="10755" width="65.140625" style="12" customWidth="1"/>
    <col min="10756" max="11008" width="9.140625" style="12"/>
    <col min="11009" max="11009" width="4.7109375" style="12" customWidth="1"/>
    <col min="11010" max="11010" width="12.42578125" style="12" customWidth="1"/>
    <col min="11011" max="11011" width="65.140625" style="12" customWidth="1"/>
    <col min="11012" max="11264" width="9.140625" style="12"/>
    <col min="11265" max="11265" width="4.7109375" style="12" customWidth="1"/>
    <col min="11266" max="11266" width="12.42578125" style="12" customWidth="1"/>
    <col min="11267" max="11267" width="65.140625" style="12" customWidth="1"/>
    <col min="11268" max="11520" width="9.140625" style="12"/>
    <col min="11521" max="11521" width="4.7109375" style="12" customWidth="1"/>
    <col min="11522" max="11522" width="12.42578125" style="12" customWidth="1"/>
    <col min="11523" max="11523" width="65.140625" style="12" customWidth="1"/>
    <col min="11524" max="11776" width="9.140625" style="12"/>
    <col min="11777" max="11777" width="4.7109375" style="12" customWidth="1"/>
    <col min="11778" max="11778" width="12.42578125" style="12" customWidth="1"/>
    <col min="11779" max="11779" width="65.140625" style="12" customWidth="1"/>
    <col min="11780" max="12032" width="9.140625" style="12"/>
    <col min="12033" max="12033" width="4.7109375" style="12" customWidth="1"/>
    <col min="12034" max="12034" width="12.42578125" style="12" customWidth="1"/>
    <col min="12035" max="12035" width="65.140625" style="12" customWidth="1"/>
    <col min="12036" max="12288" width="9.140625" style="12"/>
    <col min="12289" max="12289" width="4.7109375" style="12" customWidth="1"/>
    <col min="12290" max="12290" width="12.42578125" style="12" customWidth="1"/>
    <col min="12291" max="12291" width="65.140625" style="12" customWidth="1"/>
    <col min="12292" max="12544" width="9.140625" style="12"/>
    <col min="12545" max="12545" width="4.7109375" style="12" customWidth="1"/>
    <col min="12546" max="12546" width="12.42578125" style="12" customWidth="1"/>
    <col min="12547" max="12547" width="65.140625" style="12" customWidth="1"/>
    <col min="12548" max="12800" width="9.140625" style="12"/>
    <col min="12801" max="12801" width="4.7109375" style="12" customWidth="1"/>
    <col min="12802" max="12802" width="12.42578125" style="12" customWidth="1"/>
    <col min="12803" max="12803" width="65.140625" style="12" customWidth="1"/>
    <col min="12804" max="13056" width="9.140625" style="12"/>
    <col min="13057" max="13057" width="4.7109375" style="12" customWidth="1"/>
    <col min="13058" max="13058" width="12.42578125" style="12" customWidth="1"/>
    <col min="13059" max="13059" width="65.140625" style="12" customWidth="1"/>
    <col min="13060" max="13312" width="9.140625" style="12"/>
    <col min="13313" max="13313" width="4.7109375" style="12" customWidth="1"/>
    <col min="13314" max="13314" width="12.42578125" style="12" customWidth="1"/>
    <col min="13315" max="13315" width="65.140625" style="12" customWidth="1"/>
    <col min="13316" max="13568" width="9.140625" style="12"/>
    <col min="13569" max="13569" width="4.7109375" style="12" customWidth="1"/>
    <col min="13570" max="13570" width="12.42578125" style="12" customWidth="1"/>
    <col min="13571" max="13571" width="65.140625" style="12" customWidth="1"/>
    <col min="13572" max="13824" width="9.140625" style="12"/>
    <col min="13825" max="13825" width="4.7109375" style="12" customWidth="1"/>
    <col min="13826" max="13826" width="12.42578125" style="12" customWidth="1"/>
    <col min="13827" max="13827" width="65.140625" style="12" customWidth="1"/>
    <col min="13828" max="14080" width="9.140625" style="12"/>
    <col min="14081" max="14081" width="4.7109375" style="12" customWidth="1"/>
    <col min="14082" max="14082" width="12.42578125" style="12" customWidth="1"/>
    <col min="14083" max="14083" width="65.140625" style="12" customWidth="1"/>
    <col min="14084" max="14336" width="9.140625" style="12"/>
    <col min="14337" max="14337" width="4.7109375" style="12" customWidth="1"/>
    <col min="14338" max="14338" width="12.42578125" style="12" customWidth="1"/>
    <col min="14339" max="14339" width="65.140625" style="12" customWidth="1"/>
    <col min="14340" max="14592" width="9.140625" style="12"/>
    <col min="14593" max="14593" width="4.7109375" style="12" customWidth="1"/>
    <col min="14594" max="14594" width="12.42578125" style="12" customWidth="1"/>
    <col min="14595" max="14595" width="65.140625" style="12" customWidth="1"/>
    <col min="14596" max="14848" width="9.140625" style="12"/>
    <col min="14849" max="14849" width="4.7109375" style="12" customWidth="1"/>
    <col min="14850" max="14850" width="12.42578125" style="12" customWidth="1"/>
    <col min="14851" max="14851" width="65.140625" style="12" customWidth="1"/>
    <col min="14852" max="15104" width="9.140625" style="12"/>
    <col min="15105" max="15105" width="4.7109375" style="12" customWidth="1"/>
    <col min="15106" max="15106" width="12.42578125" style="12" customWidth="1"/>
    <col min="15107" max="15107" width="65.140625" style="12" customWidth="1"/>
    <col min="15108" max="15360" width="9.140625" style="12"/>
    <col min="15361" max="15361" width="4.7109375" style="12" customWidth="1"/>
    <col min="15362" max="15362" width="12.42578125" style="12" customWidth="1"/>
    <col min="15363" max="15363" width="65.140625" style="12" customWidth="1"/>
    <col min="15364" max="15616" width="9.140625" style="12"/>
    <col min="15617" max="15617" width="4.7109375" style="12" customWidth="1"/>
    <col min="15618" max="15618" width="12.42578125" style="12" customWidth="1"/>
    <col min="15619" max="15619" width="65.140625" style="12" customWidth="1"/>
    <col min="15620" max="15872" width="9.140625" style="12"/>
    <col min="15873" max="15873" width="4.7109375" style="12" customWidth="1"/>
    <col min="15874" max="15874" width="12.42578125" style="12" customWidth="1"/>
    <col min="15875" max="15875" width="65.140625" style="12" customWidth="1"/>
    <col min="15876" max="16128" width="9.140625" style="12"/>
    <col min="16129" max="16129" width="4.7109375" style="12" customWidth="1"/>
    <col min="16130" max="16130" width="12.42578125" style="12" customWidth="1"/>
    <col min="16131" max="16131" width="65.140625" style="12" customWidth="1"/>
    <col min="16132" max="16384" width="9.140625" style="12"/>
  </cols>
  <sheetData>
    <row r="1" spans="1:12">
      <c r="F1" s="104" t="s">
        <v>14</v>
      </c>
      <c r="G1" s="104"/>
      <c r="H1" s="104"/>
      <c r="I1" s="27"/>
      <c r="J1" s="27"/>
      <c r="K1" s="27"/>
      <c r="L1" s="27"/>
    </row>
    <row r="2" spans="1:12">
      <c r="F2" s="104" t="s">
        <v>22</v>
      </c>
      <c r="G2" s="104"/>
      <c r="H2" s="104"/>
      <c r="I2" s="27"/>
      <c r="J2" s="27"/>
      <c r="K2" s="27"/>
      <c r="L2" s="27"/>
    </row>
    <row r="3" spans="1:12">
      <c r="F3" s="104" t="s">
        <v>30</v>
      </c>
      <c r="G3" s="104"/>
      <c r="H3" s="104"/>
      <c r="I3" s="27"/>
      <c r="J3" s="27"/>
      <c r="K3" s="27"/>
      <c r="L3" s="27"/>
    </row>
    <row r="5" spans="1:12" ht="18.75">
      <c r="A5" s="105" t="s">
        <v>258</v>
      </c>
      <c r="B5" s="105"/>
      <c r="C5" s="105"/>
      <c r="D5" s="105"/>
      <c r="E5" s="105"/>
      <c r="F5" s="105"/>
      <c r="G5" s="105"/>
      <c r="H5" s="105"/>
      <c r="I5" s="27"/>
      <c r="J5" s="27"/>
      <c r="K5" s="27"/>
      <c r="L5" s="27"/>
    </row>
    <row r="6" spans="1:12" ht="18.75">
      <c r="A6" s="105" t="s">
        <v>15</v>
      </c>
      <c r="B6" s="105"/>
      <c r="C6" s="105"/>
      <c r="D6" s="105"/>
      <c r="E6" s="105"/>
      <c r="F6" s="105"/>
      <c r="G6" s="105"/>
      <c r="H6" s="105"/>
      <c r="I6" s="27"/>
      <c r="J6" s="27"/>
      <c r="K6" s="27"/>
      <c r="L6" s="27"/>
    </row>
    <row r="7" spans="1:12" ht="20.25">
      <c r="A7" s="10"/>
      <c r="B7" s="11"/>
      <c r="C7" s="11"/>
      <c r="D7" s="11"/>
      <c r="E7" s="11"/>
      <c r="F7" s="15"/>
      <c r="G7" s="15"/>
      <c r="H7" s="26" t="s">
        <v>59</v>
      </c>
    </row>
    <row r="8" spans="1:12" ht="20.25">
      <c r="A8" s="100" t="s">
        <v>0</v>
      </c>
      <c r="B8" s="101" t="s">
        <v>23</v>
      </c>
      <c r="C8" s="102" t="s">
        <v>24</v>
      </c>
      <c r="D8" s="103" t="s">
        <v>25</v>
      </c>
      <c r="E8" s="103"/>
      <c r="F8" s="103"/>
      <c r="G8" s="103"/>
      <c r="H8" s="103"/>
    </row>
    <row r="9" spans="1:12" ht="93.75">
      <c r="A9" s="100"/>
      <c r="B9" s="101"/>
      <c r="C9" s="102"/>
      <c r="D9" s="25" t="s">
        <v>49</v>
      </c>
      <c r="E9" s="25" t="s">
        <v>26</v>
      </c>
      <c r="F9" s="96" t="s">
        <v>259</v>
      </c>
      <c r="G9" s="25" t="s">
        <v>27</v>
      </c>
      <c r="H9" s="25" t="s">
        <v>28</v>
      </c>
    </row>
    <row r="10" spans="1:12" ht="20.25">
      <c r="A10" s="14">
        <v>1</v>
      </c>
      <c r="B10" s="24" t="s">
        <v>260</v>
      </c>
      <c r="C10" s="88"/>
      <c r="D10" s="88"/>
      <c r="E10" s="88"/>
      <c r="F10" s="88">
        <v>1504625</v>
      </c>
      <c r="G10" s="88"/>
      <c r="H10" s="89"/>
    </row>
    <row r="11" spans="1:12" ht="20.25">
      <c r="A11" s="14">
        <v>2</v>
      </c>
      <c r="B11" s="24" t="s">
        <v>261</v>
      </c>
      <c r="C11" s="88"/>
      <c r="D11" s="90"/>
      <c r="E11" s="88"/>
      <c r="F11" s="88">
        <v>177871</v>
      </c>
      <c r="G11" s="89"/>
      <c r="H11" s="89"/>
    </row>
    <row r="12" spans="1:12" ht="20.25">
      <c r="A12" s="14">
        <v>3</v>
      </c>
      <c r="B12" s="24"/>
      <c r="C12" s="88"/>
      <c r="D12" s="88"/>
      <c r="E12" s="88"/>
      <c r="F12" s="88"/>
      <c r="G12" s="89"/>
      <c r="H12" s="88"/>
    </row>
    <row r="13" spans="1:12" ht="20.25">
      <c r="A13" s="14">
        <v>4</v>
      </c>
      <c r="B13" s="24"/>
      <c r="C13" s="88"/>
      <c r="D13" s="88"/>
      <c r="E13" s="88"/>
      <c r="F13" s="88"/>
      <c r="G13" s="89"/>
      <c r="H13" s="89"/>
    </row>
    <row r="14" spans="1:12" ht="20.25">
      <c r="A14" s="14">
        <v>5</v>
      </c>
      <c r="B14" s="24"/>
      <c r="C14" s="88"/>
      <c r="D14" s="88"/>
      <c r="E14" s="88"/>
      <c r="F14" s="88"/>
      <c r="G14" s="89"/>
      <c r="H14" s="89"/>
    </row>
    <row r="15" spans="1:12" ht="20.25">
      <c r="A15" s="14">
        <v>6</v>
      </c>
      <c r="B15" s="24"/>
      <c r="C15" s="88"/>
      <c r="D15" s="88"/>
      <c r="E15" s="88"/>
      <c r="F15" s="88"/>
      <c r="G15" s="89"/>
      <c r="H15" s="89"/>
    </row>
    <row r="16" spans="1:12" ht="20.25">
      <c r="A16" s="14">
        <v>7</v>
      </c>
      <c r="B16" s="24"/>
      <c r="C16" s="88"/>
      <c r="D16" s="88"/>
      <c r="E16" s="88"/>
      <c r="F16" s="88"/>
      <c r="G16" s="89"/>
      <c r="H16" s="89"/>
    </row>
    <row r="17" spans="1:8" ht="20.25">
      <c r="A17" s="14"/>
      <c r="B17" s="13" t="s">
        <v>29</v>
      </c>
      <c r="C17" s="91">
        <f t="shared" ref="C17:H17" si="0">SUM(C10:C16)</f>
        <v>0</v>
      </c>
      <c r="D17" s="91">
        <f t="shared" si="0"/>
        <v>0</v>
      </c>
      <c r="E17" s="91">
        <f t="shared" si="0"/>
        <v>0</v>
      </c>
      <c r="F17" s="91">
        <f t="shared" si="0"/>
        <v>1682496</v>
      </c>
      <c r="G17" s="91">
        <f t="shared" si="0"/>
        <v>0</v>
      </c>
      <c r="H17" s="91">
        <f t="shared" si="0"/>
        <v>0</v>
      </c>
    </row>
  </sheetData>
  <mergeCells count="9">
    <mergeCell ref="A8:A9"/>
    <mergeCell ref="B8:B9"/>
    <mergeCell ref="C8:C9"/>
    <mergeCell ref="D8:H8"/>
    <mergeCell ref="F1:H1"/>
    <mergeCell ref="F2:H2"/>
    <mergeCell ref="F3:H3"/>
    <mergeCell ref="A5:H5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G25" sqref="G25"/>
    </sheetView>
  </sheetViews>
  <sheetFormatPr defaultRowHeight="15"/>
  <cols>
    <col min="1" max="1" width="9" customWidth="1"/>
    <col min="2" max="3" width="30.140625" customWidth="1"/>
    <col min="4" max="4" width="38.5703125" customWidth="1"/>
  </cols>
  <sheetData>
    <row r="1" spans="1:4" ht="75">
      <c r="A1" s="16"/>
      <c r="B1" s="16"/>
      <c r="C1" s="16"/>
      <c r="D1" s="54" t="s">
        <v>112</v>
      </c>
    </row>
    <row r="2" spans="1:4">
      <c r="A2" s="16"/>
      <c r="B2" s="16"/>
      <c r="C2" s="16"/>
      <c r="D2" s="55" t="s">
        <v>113</v>
      </c>
    </row>
    <row r="4" spans="1:4" ht="35.25" customHeight="1">
      <c r="A4" s="136" t="s">
        <v>114</v>
      </c>
      <c r="B4" s="137"/>
      <c r="C4" s="137"/>
      <c r="D4" s="137"/>
    </row>
    <row r="5" spans="1:4" ht="15.75">
      <c r="A5" s="129" t="s">
        <v>32</v>
      </c>
      <c r="B5" s="129"/>
      <c r="C5" s="129"/>
      <c r="D5" s="129"/>
    </row>
    <row r="6" spans="1:4" ht="15.75">
      <c r="A6" s="129" t="s">
        <v>115</v>
      </c>
      <c r="B6" s="129"/>
      <c r="C6" s="129"/>
      <c r="D6" s="129"/>
    </row>
    <row r="7" spans="1:4">
      <c r="A7" s="17"/>
      <c r="B7" s="16"/>
      <c r="C7" s="16"/>
      <c r="D7" s="16"/>
    </row>
    <row r="8" spans="1:4" ht="31.5">
      <c r="A8" s="56" t="s">
        <v>33</v>
      </c>
      <c r="B8" s="56" t="s">
        <v>116</v>
      </c>
      <c r="C8" s="56" t="s">
        <v>117</v>
      </c>
      <c r="D8" s="56" t="s">
        <v>118</v>
      </c>
    </row>
    <row r="9" spans="1:4">
      <c r="A9" s="57">
        <v>1</v>
      </c>
      <c r="B9" s="57"/>
      <c r="C9" s="57"/>
      <c r="D9" s="57"/>
    </row>
    <row r="10" spans="1:4">
      <c r="A10" s="57">
        <v>2</v>
      </c>
      <c r="B10" s="57"/>
      <c r="C10" s="57"/>
      <c r="D10" s="57"/>
    </row>
    <row r="11" spans="1:4">
      <c r="A11" s="57">
        <v>3</v>
      </c>
      <c r="B11" s="57"/>
      <c r="C11" s="57"/>
      <c r="D11" s="57"/>
    </row>
    <row r="12" spans="1:4">
      <c r="A12" s="57">
        <v>4</v>
      </c>
      <c r="B12" s="57"/>
      <c r="C12" s="57"/>
      <c r="D12" s="57"/>
    </row>
    <row r="13" spans="1:4">
      <c r="A13" s="57">
        <v>5</v>
      </c>
      <c r="B13" s="57"/>
      <c r="C13" s="57"/>
      <c r="D13" s="57"/>
    </row>
    <row r="14" spans="1:4">
      <c r="A14" s="57"/>
      <c r="B14" s="57"/>
      <c r="C14" s="57"/>
      <c r="D14" s="57"/>
    </row>
    <row r="15" spans="1:4" ht="33" customHeight="1">
      <c r="A15" s="138" t="s">
        <v>119</v>
      </c>
      <c r="B15" s="139"/>
      <c r="C15" s="139"/>
      <c r="D15" s="139"/>
    </row>
  </sheetData>
  <mergeCells count="4">
    <mergeCell ref="A4:D4"/>
    <mergeCell ref="A5:D5"/>
    <mergeCell ref="A6:D6"/>
    <mergeCell ref="A15:D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850"/>
  <sheetViews>
    <sheetView topLeftCell="A379" workbookViewId="0">
      <selection activeCell="G855" sqref="G855"/>
    </sheetView>
  </sheetViews>
  <sheetFormatPr defaultRowHeight="15"/>
  <cols>
    <col min="2" max="2" width="35.28515625" customWidth="1"/>
    <col min="3" max="3" width="12.140625" customWidth="1"/>
    <col min="4" max="4" width="19.140625" customWidth="1"/>
    <col min="5" max="5" width="23.7109375" customWidth="1"/>
    <col min="6" max="6" width="20.42578125" customWidth="1"/>
    <col min="7" max="7" width="13.85546875" customWidth="1"/>
    <col min="8" max="8" width="13.140625" customWidth="1"/>
    <col min="9" max="9" width="15.7109375" customWidth="1"/>
    <col min="10" max="10" width="14.7109375" customWidth="1"/>
    <col min="11" max="11" width="15.85546875" customWidth="1"/>
  </cols>
  <sheetData>
    <row r="1" spans="1:11" ht="81" hidden="1" customHeight="1">
      <c r="A1" s="16"/>
      <c r="B1" s="16"/>
      <c r="C1" s="16"/>
      <c r="D1" s="16"/>
      <c r="E1" s="16"/>
      <c r="F1" s="16"/>
      <c r="G1" s="16"/>
      <c r="H1" s="16"/>
      <c r="I1" s="176" t="s">
        <v>112</v>
      </c>
      <c r="J1" s="176"/>
      <c r="K1" s="176"/>
    </row>
    <row r="2" spans="1:11" ht="27.75" hidden="1" customHeight="1">
      <c r="A2" s="16"/>
      <c r="B2" s="16"/>
      <c r="C2" s="16"/>
      <c r="D2" s="16"/>
      <c r="E2" s="16"/>
      <c r="F2" s="16"/>
      <c r="G2" s="16"/>
      <c r="H2" s="16"/>
      <c r="I2" s="177" t="s">
        <v>120</v>
      </c>
      <c r="J2" s="177"/>
      <c r="K2" s="177"/>
    </row>
    <row r="3" spans="1:11" hidden="1">
      <c r="A3" s="16"/>
      <c r="B3" s="16"/>
      <c r="C3" s="16"/>
      <c r="D3" s="16"/>
      <c r="E3" s="16"/>
      <c r="F3" s="16"/>
      <c r="G3" s="16"/>
      <c r="H3" s="16"/>
      <c r="I3" s="55"/>
      <c r="J3" s="55"/>
      <c r="K3" s="55"/>
    </row>
    <row r="4" spans="1:11" ht="60.75" hidden="1" customHeight="1">
      <c r="A4" s="154" t="s">
        <v>219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5.75" hidden="1">
      <c r="A5" s="156" t="s">
        <v>121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1" ht="15.75" hidden="1">
      <c r="A6" s="58"/>
      <c r="B6" s="157" t="s">
        <v>122</v>
      </c>
      <c r="C6" s="157"/>
      <c r="D6" s="157"/>
      <c r="E6" s="58"/>
      <c r="F6" s="58"/>
      <c r="G6" s="58"/>
      <c r="H6" s="58"/>
      <c r="I6" s="58"/>
      <c r="J6" s="58"/>
      <c r="K6" s="58"/>
    </row>
    <row r="7" spans="1:11" ht="31.5" hidden="1">
      <c r="A7" s="152" t="s">
        <v>33</v>
      </c>
      <c r="B7" s="152" t="s">
        <v>123</v>
      </c>
      <c r="C7" s="152" t="s">
        <v>124</v>
      </c>
      <c r="D7" s="158" t="s">
        <v>125</v>
      </c>
      <c r="E7" s="152" t="s">
        <v>126</v>
      </c>
      <c r="F7" s="59" t="s">
        <v>127</v>
      </c>
      <c r="G7" s="152" t="s">
        <v>128</v>
      </c>
      <c r="H7" s="152"/>
      <c r="I7" s="152" t="s">
        <v>129</v>
      </c>
      <c r="J7" s="152"/>
      <c r="K7" s="152"/>
    </row>
    <row r="8" spans="1:11" ht="47.25" hidden="1">
      <c r="A8" s="152"/>
      <c r="B8" s="152"/>
      <c r="C8" s="152"/>
      <c r="D8" s="159"/>
      <c r="E8" s="152"/>
      <c r="F8" s="59" t="s">
        <v>130</v>
      </c>
      <c r="G8" s="59" t="s">
        <v>131</v>
      </c>
      <c r="H8" s="59" t="s">
        <v>132</v>
      </c>
      <c r="I8" s="59" t="s">
        <v>133</v>
      </c>
      <c r="J8" s="59" t="s">
        <v>134</v>
      </c>
      <c r="K8" s="59" t="s">
        <v>135</v>
      </c>
    </row>
    <row r="9" spans="1:11" ht="15.75" hidden="1">
      <c r="A9" s="60" t="s">
        <v>43</v>
      </c>
      <c r="B9" s="61"/>
      <c r="C9" s="61"/>
      <c r="D9" s="61"/>
      <c r="E9" s="61"/>
      <c r="F9" s="61"/>
      <c r="G9" s="61"/>
      <c r="H9" s="61"/>
      <c r="I9" s="61"/>
      <c r="J9" s="61"/>
      <c r="K9" s="62"/>
    </row>
    <row r="10" spans="1:11" ht="15.75" hidden="1">
      <c r="A10" s="60" t="s">
        <v>44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15.75" hidden="1">
      <c r="A11" s="60" t="s">
        <v>45</v>
      </c>
      <c r="B11" s="61"/>
      <c r="C11" s="61"/>
      <c r="D11" s="61"/>
      <c r="E11" s="61"/>
      <c r="F11" s="61"/>
      <c r="G11" s="61"/>
      <c r="H11" s="61"/>
      <c r="I11" s="61"/>
      <c r="J11" s="61"/>
      <c r="K11" s="62"/>
    </row>
    <row r="12" spans="1:11" ht="15.75" hidden="1">
      <c r="A12" s="152" t="s">
        <v>47</v>
      </c>
      <c r="B12" s="152"/>
      <c r="C12" s="59" t="s">
        <v>136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hidden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.75" hidden="1">
      <c r="A14" s="58"/>
      <c r="B14" s="64" t="s">
        <v>137</v>
      </c>
      <c r="C14" s="64"/>
      <c r="D14" s="58"/>
      <c r="E14" s="58"/>
      <c r="F14" s="58"/>
      <c r="G14" s="65"/>
      <c r="H14" s="65"/>
      <c r="I14" s="65"/>
      <c r="J14" s="65"/>
      <c r="K14" s="65"/>
    </row>
    <row r="15" spans="1:11" ht="47.25" hidden="1">
      <c r="A15" s="59" t="s">
        <v>33</v>
      </c>
      <c r="B15" s="59" t="s">
        <v>138</v>
      </c>
      <c r="C15" s="59" t="s">
        <v>124</v>
      </c>
      <c r="D15" s="59" t="s">
        <v>125</v>
      </c>
      <c r="E15" s="59" t="s">
        <v>126</v>
      </c>
      <c r="F15" s="59" t="s">
        <v>139</v>
      </c>
      <c r="G15" s="152" t="s">
        <v>140</v>
      </c>
      <c r="H15" s="152"/>
      <c r="I15" s="152"/>
      <c r="J15" s="152"/>
      <c r="K15" s="152"/>
    </row>
    <row r="16" spans="1:11" ht="15.75" hidden="1">
      <c r="A16" s="60" t="s">
        <v>43</v>
      </c>
      <c r="B16" s="61"/>
      <c r="C16" s="61"/>
      <c r="D16" s="61"/>
      <c r="E16" s="61"/>
      <c r="F16" s="61"/>
      <c r="G16" s="153"/>
      <c r="H16" s="153"/>
      <c r="I16" s="153"/>
      <c r="J16" s="153"/>
      <c r="K16" s="153"/>
    </row>
    <row r="17" spans="1:11" ht="15.75" hidden="1">
      <c r="A17" s="60" t="s">
        <v>44</v>
      </c>
      <c r="B17" s="61"/>
      <c r="C17" s="61"/>
      <c r="D17" s="61"/>
      <c r="E17" s="61"/>
      <c r="F17" s="61"/>
      <c r="G17" s="153"/>
      <c r="H17" s="153"/>
      <c r="I17" s="153"/>
      <c r="J17" s="153"/>
      <c r="K17" s="153"/>
    </row>
    <row r="18" spans="1:11" ht="15.75" hidden="1">
      <c r="A18" s="60" t="s">
        <v>45</v>
      </c>
      <c r="B18" s="61"/>
      <c r="C18" s="61"/>
      <c r="D18" s="61"/>
      <c r="E18" s="61"/>
      <c r="F18" s="61"/>
      <c r="G18" s="153"/>
      <c r="H18" s="153"/>
      <c r="I18" s="153"/>
      <c r="J18" s="153"/>
      <c r="K18" s="153"/>
    </row>
    <row r="19" spans="1:11" ht="15.75" hidden="1">
      <c r="A19" s="152" t="s">
        <v>47</v>
      </c>
      <c r="B19" s="152"/>
      <c r="C19" s="59" t="s">
        <v>136</v>
      </c>
      <c r="D19" s="59">
        <v>0</v>
      </c>
      <c r="E19" s="59">
        <v>0</v>
      </c>
      <c r="F19" s="59">
        <v>0</v>
      </c>
      <c r="G19" s="150" t="s">
        <v>136</v>
      </c>
      <c r="H19" s="150"/>
      <c r="I19" s="150"/>
      <c r="J19" s="150"/>
      <c r="K19" s="150"/>
    </row>
    <row r="20" spans="1:11" hidden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15.75" hidden="1">
      <c r="A21" s="58"/>
      <c r="B21" s="64" t="s">
        <v>141</v>
      </c>
      <c r="C21" s="64"/>
      <c r="D21" s="58"/>
      <c r="E21" s="58"/>
      <c r="F21" s="58"/>
      <c r="G21" s="65"/>
      <c r="H21" s="65"/>
      <c r="I21" s="65"/>
      <c r="J21" s="65"/>
      <c r="K21" s="65"/>
    </row>
    <row r="22" spans="1:11" ht="31.5" hidden="1">
      <c r="A22" s="59" t="s">
        <v>33</v>
      </c>
      <c r="B22" s="59" t="s">
        <v>142</v>
      </c>
      <c r="C22" s="59" t="s">
        <v>124</v>
      </c>
      <c r="D22" s="59" t="s">
        <v>143</v>
      </c>
      <c r="E22" s="59" t="s">
        <v>144</v>
      </c>
      <c r="F22" s="59" t="s">
        <v>145</v>
      </c>
      <c r="G22" s="152" t="s">
        <v>146</v>
      </c>
      <c r="H22" s="152"/>
      <c r="I22" s="152"/>
      <c r="J22" s="152"/>
      <c r="K22" s="152"/>
    </row>
    <row r="23" spans="1:11" ht="25.5" hidden="1" customHeight="1">
      <c r="A23" s="60">
        <v>1</v>
      </c>
      <c r="B23" s="66" t="s">
        <v>147</v>
      </c>
      <c r="C23" s="66">
        <v>207215726</v>
      </c>
      <c r="D23" s="67">
        <v>365</v>
      </c>
      <c r="E23" s="66">
        <v>21.1</v>
      </c>
      <c r="F23" s="68">
        <v>5000000</v>
      </c>
      <c r="G23" s="173" t="s">
        <v>220</v>
      </c>
      <c r="H23" s="174"/>
      <c r="I23" s="174"/>
      <c r="J23" s="174"/>
      <c r="K23" s="175"/>
    </row>
    <row r="24" spans="1:11" ht="15.75" hidden="1">
      <c r="A24" s="150" t="s">
        <v>47</v>
      </c>
      <c r="B24" s="150"/>
      <c r="C24" s="61"/>
      <c r="D24" s="60"/>
      <c r="E24" s="60"/>
      <c r="F24" s="69">
        <f>+F23</f>
        <v>5000000</v>
      </c>
      <c r="G24" s="150" t="s">
        <v>136</v>
      </c>
      <c r="H24" s="150"/>
      <c r="I24" s="150"/>
      <c r="J24" s="150"/>
      <c r="K24" s="150"/>
    </row>
    <row r="25" spans="1:11" hidden="1">
      <c r="A25" s="16"/>
      <c r="B25" s="16"/>
      <c r="C25" s="16"/>
      <c r="D25" s="16"/>
      <c r="E25" s="16"/>
      <c r="F25" s="16"/>
      <c r="G25" s="16"/>
      <c r="H25" s="16"/>
      <c r="I25" s="55"/>
      <c r="J25" s="55"/>
      <c r="K25" s="55"/>
    </row>
    <row r="26" spans="1:11" hidden="1">
      <c r="A26" s="16"/>
      <c r="B26" s="16"/>
      <c r="C26" s="16"/>
      <c r="D26" s="16"/>
      <c r="E26" s="16"/>
      <c r="F26" s="16"/>
      <c r="G26" s="16"/>
      <c r="H26" s="16"/>
      <c r="I26" s="55"/>
      <c r="J26" s="55"/>
      <c r="K26" s="55"/>
    </row>
    <row r="27" spans="1:11" ht="60.75" hidden="1" customHeight="1">
      <c r="A27" s="136" t="s">
        <v>221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pans="1:11" ht="15.75" hidden="1">
      <c r="A28" s="129" t="s">
        <v>121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11" ht="15.75" hidden="1">
      <c r="A29" s="70"/>
      <c r="B29" s="144" t="s">
        <v>122</v>
      </c>
      <c r="C29" s="144"/>
      <c r="D29" s="144"/>
      <c r="E29" s="70"/>
      <c r="F29" s="70"/>
      <c r="G29" s="70"/>
      <c r="H29" s="70"/>
      <c r="I29" s="70"/>
      <c r="J29" s="70"/>
      <c r="K29" s="70"/>
    </row>
    <row r="30" spans="1:11" ht="31.5" hidden="1">
      <c r="A30" s="142" t="s">
        <v>33</v>
      </c>
      <c r="B30" s="142" t="s">
        <v>123</v>
      </c>
      <c r="C30" s="142" t="s">
        <v>124</v>
      </c>
      <c r="D30" s="145" t="s">
        <v>125</v>
      </c>
      <c r="E30" s="142" t="s">
        <v>126</v>
      </c>
      <c r="F30" s="56" t="s">
        <v>127</v>
      </c>
      <c r="G30" s="142" t="s">
        <v>128</v>
      </c>
      <c r="H30" s="142"/>
      <c r="I30" s="142" t="s">
        <v>129</v>
      </c>
      <c r="J30" s="142"/>
      <c r="K30" s="142"/>
    </row>
    <row r="31" spans="1:11" ht="47.25" hidden="1">
      <c r="A31" s="142"/>
      <c r="B31" s="142"/>
      <c r="C31" s="142"/>
      <c r="D31" s="146"/>
      <c r="E31" s="142"/>
      <c r="F31" s="56" t="s">
        <v>130</v>
      </c>
      <c r="G31" s="56" t="s">
        <v>131</v>
      </c>
      <c r="H31" s="56" t="s">
        <v>132</v>
      </c>
      <c r="I31" s="56" t="s">
        <v>133</v>
      </c>
      <c r="J31" s="56" t="s">
        <v>134</v>
      </c>
      <c r="K31" s="56" t="s">
        <v>135</v>
      </c>
    </row>
    <row r="32" spans="1:11" ht="15.75" hidden="1">
      <c r="A32" s="71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72"/>
    </row>
    <row r="33" spans="1:11" ht="15.75" hidden="1">
      <c r="A33" s="71" t="s">
        <v>44</v>
      </c>
      <c r="B33" s="57"/>
      <c r="C33" s="57"/>
      <c r="D33" s="57"/>
      <c r="E33" s="57"/>
      <c r="F33" s="57"/>
      <c r="G33" s="57"/>
      <c r="H33" s="57"/>
      <c r="I33" s="57"/>
      <c r="J33" s="57"/>
      <c r="K33" s="72"/>
    </row>
    <row r="34" spans="1:11" ht="15.75" hidden="1">
      <c r="A34" s="71" t="s">
        <v>45</v>
      </c>
      <c r="B34" s="57"/>
      <c r="C34" s="57"/>
      <c r="D34" s="57"/>
      <c r="E34" s="57"/>
      <c r="F34" s="57"/>
      <c r="G34" s="57"/>
      <c r="H34" s="57"/>
      <c r="I34" s="57"/>
      <c r="J34" s="57"/>
      <c r="K34" s="72"/>
    </row>
    <row r="35" spans="1:11" ht="15.75" hidden="1">
      <c r="A35" s="142" t="s">
        <v>47</v>
      </c>
      <c r="B35" s="142"/>
      <c r="C35" s="56" t="s">
        <v>136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</row>
    <row r="36" spans="1:11" hidden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5.75" hidden="1">
      <c r="A37" s="70"/>
      <c r="B37" s="74" t="s">
        <v>137</v>
      </c>
      <c r="C37" s="74"/>
      <c r="D37" s="70"/>
      <c r="E37" s="70"/>
      <c r="F37" s="70"/>
      <c r="G37" s="75"/>
      <c r="H37" s="75"/>
      <c r="I37" s="75"/>
      <c r="J37" s="75"/>
      <c r="K37" s="75"/>
    </row>
    <row r="38" spans="1:11" ht="47.25" hidden="1">
      <c r="A38" s="56" t="s">
        <v>33</v>
      </c>
      <c r="B38" s="56" t="s">
        <v>138</v>
      </c>
      <c r="C38" s="56" t="s">
        <v>124</v>
      </c>
      <c r="D38" s="56" t="s">
        <v>125</v>
      </c>
      <c r="E38" s="56" t="s">
        <v>126</v>
      </c>
      <c r="F38" s="56" t="s">
        <v>139</v>
      </c>
      <c r="G38" s="142" t="s">
        <v>140</v>
      </c>
      <c r="H38" s="142"/>
      <c r="I38" s="142"/>
      <c r="J38" s="142"/>
      <c r="K38" s="142"/>
    </row>
    <row r="39" spans="1:11" ht="15.75" hidden="1">
      <c r="A39" s="71" t="s">
        <v>43</v>
      </c>
      <c r="B39" s="57"/>
      <c r="C39" s="57"/>
      <c r="D39" s="57"/>
      <c r="E39" s="57"/>
      <c r="F39" s="57"/>
      <c r="G39" s="141"/>
      <c r="H39" s="141"/>
      <c r="I39" s="141"/>
      <c r="J39" s="141"/>
      <c r="K39" s="141"/>
    </row>
    <row r="40" spans="1:11" ht="15.75" hidden="1">
      <c r="A40" s="71" t="s">
        <v>44</v>
      </c>
      <c r="B40" s="57"/>
      <c r="C40" s="57"/>
      <c r="D40" s="57"/>
      <c r="E40" s="57"/>
      <c r="F40" s="57"/>
      <c r="G40" s="141"/>
      <c r="H40" s="141"/>
      <c r="I40" s="141"/>
      <c r="J40" s="141"/>
      <c r="K40" s="141"/>
    </row>
    <row r="41" spans="1:11" ht="15.75" hidden="1">
      <c r="A41" s="71" t="s">
        <v>45</v>
      </c>
      <c r="B41" s="57"/>
      <c r="C41" s="57"/>
      <c r="D41" s="57"/>
      <c r="E41" s="57"/>
      <c r="F41" s="57"/>
      <c r="G41" s="141"/>
      <c r="H41" s="141"/>
      <c r="I41" s="141"/>
      <c r="J41" s="141"/>
      <c r="K41" s="141"/>
    </row>
    <row r="42" spans="1:11" ht="15.75" hidden="1">
      <c r="A42" s="142" t="s">
        <v>47</v>
      </c>
      <c r="B42" s="142"/>
      <c r="C42" s="56" t="s">
        <v>136</v>
      </c>
      <c r="D42" s="56">
        <v>0</v>
      </c>
      <c r="E42" s="56">
        <v>0</v>
      </c>
      <c r="F42" s="56">
        <v>0</v>
      </c>
      <c r="G42" s="140" t="s">
        <v>136</v>
      </c>
      <c r="H42" s="140"/>
      <c r="I42" s="140"/>
      <c r="J42" s="140"/>
      <c r="K42" s="140"/>
    </row>
    <row r="43" spans="1:11" hidden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ht="15.75" hidden="1">
      <c r="A44" s="70"/>
      <c r="B44" s="74" t="s">
        <v>141</v>
      </c>
      <c r="C44" s="74"/>
      <c r="D44" s="70"/>
      <c r="E44" s="70"/>
      <c r="F44" s="70"/>
      <c r="G44" s="75"/>
      <c r="H44" s="75"/>
      <c r="I44" s="75"/>
      <c r="J44" s="75"/>
      <c r="K44" s="75"/>
    </row>
    <row r="45" spans="1:11" ht="31.5" hidden="1">
      <c r="A45" s="56" t="s">
        <v>33</v>
      </c>
      <c r="B45" s="56" t="s">
        <v>142</v>
      </c>
      <c r="C45" s="56" t="s">
        <v>124</v>
      </c>
      <c r="D45" s="56" t="s">
        <v>143</v>
      </c>
      <c r="E45" s="56" t="s">
        <v>144</v>
      </c>
      <c r="F45" s="56" t="s">
        <v>145</v>
      </c>
      <c r="G45" s="142" t="s">
        <v>146</v>
      </c>
      <c r="H45" s="142"/>
      <c r="I45" s="142"/>
      <c r="J45" s="142"/>
      <c r="K45" s="142"/>
    </row>
    <row r="46" spans="1:11" ht="25.5" hidden="1">
      <c r="A46" s="71">
        <v>1</v>
      </c>
      <c r="B46" s="76" t="s">
        <v>148</v>
      </c>
      <c r="C46" s="76" t="s">
        <v>149</v>
      </c>
      <c r="D46" s="76">
        <v>365</v>
      </c>
      <c r="E46" s="76">
        <v>16.5</v>
      </c>
      <c r="F46" s="68">
        <v>200000</v>
      </c>
      <c r="G46" s="143" t="s">
        <v>150</v>
      </c>
      <c r="H46" s="143"/>
      <c r="I46" s="143"/>
      <c r="J46" s="143"/>
      <c r="K46" s="143"/>
    </row>
    <row r="47" spans="1:11" ht="15.75" hidden="1" customHeight="1">
      <c r="A47" s="71">
        <v>2</v>
      </c>
      <c r="B47" s="76" t="s">
        <v>151</v>
      </c>
      <c r="C47" s="76">
        <v>207243390</v>
      </c>
      <c r="D47" s="76">
        <v>365</v>
      </c>
      <c r="E47" s="76">
        <v>15</v>
      </c>
      <c r="F47" s="68">
        <v>200000</v>
      </c>
      <c r="G47" s="143" t="s">
        <v>152</v>
      </c>
      <c r="H47" s="143"/>
      <c r="I47" s="143"/>
      <c r="J47" s="143"/>
      <c r="K47" s="143"/>
    </row>
    <row r="48" spans="1:11" ht="15.75" hidden="1">
      <c r="A48" s="140" t="s">
        <v>47</v>
      </c>
      <c r="B48" s="140"/>
      <c r="C48" s="57"/>
      <c r="D48" s="71"/>
      <c r="E48" s="71"/>
      <c r="F48" s="69">
        <f>F47+F46</f>
        <v>400000</v>
      </c>
      <c r="G48" s="140" t="s">
        <v>136</v>
      </c>
      <c r="H48" s="140"/>
      <c r="I48" s="140"/>
      <c r="J48" s="140"/>
      <c r="K48" s="140"/>
    </row>
    <row r="49" spans="1:11" hidden="1">
      <c r="A49" s="16"/>
      <c r="B49" s="16"/>
      <c r="C49" s="16"/>
      <c r="D49" s="16"/>
      <c r="E49" s="16"/>
      <c r="F49" s="16"/>
      <c r="G49" s="16"/>
      <c r="H49" s="16"/>
      <c r="I49" s="55"/>
      <c r="J49" s="55"/>
      <c r="K49" s="55"/>
    </row>
    <row r="50" spans="1:11" hidden="1">
      <c r="A50" s="16"/>
      <c r="B50" s="16"/>
      <c r="C50" s="16"/>
      <c r="D50" s="16"/>
      <c r="E50" s="16"/>
      <c r="F50" s="16"/>
      <c r="G50" s="16"/>
      <c r="H50" s="16"/>
      <c r="I50" s="55"/>
      <c r="J50" s="55"/>
      <c r="K50" s="55"/>
    </row>
    <row r="51" spans="1:11" ht="60.75" hidden="1" customHeight="1">
      <c r="A51" s="154" t="s">
        <v>222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</row>
    <row r="52" spans="1:11" ht="15.75" hidden="1">
      <c r="A52" s="156" t="s">
        <v>121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</row>
    <row r="53" spans="1:11" ht="15.75" hidden="1">
      <c r="A53" s="58"/>
      <c r="B53" s="157" t="s">
        <v>122</v>
      </c>
      <c r="C53" s="157"/>
      <c r="D53" s="157"/>
      <c r="E53" s="58"/>
      <c r="F53" s="58"/>
      <c r="G53" s="58"/>
      <c r="H53" s="58"/>
      <c r="I53" s="58"/>
      <c r="J53" s="58"/>
      <c r="K53" s="58"/>
    </row>
    <row r="54" spans="1:11" ht="31.5" hidden="1">
      <c r="A54" s="152" t="s">
        <v>33</v>
      </c>
      <c r="B54" s="152" t="s">
        <v>123</v>
      </c>
      <c r="C54" s="152" t="s">
        <v>124</v>
      </c>
      <c r="D54" s="158" t="s">
        <v>125</v>
      </c>
      <c r="E54" s="152" t="s">
        <v>126</v>
      </c>
      <c r="F54" s="59" t="s">
        <v>127</v>
      </c>
      <c r="G54" s="152" t="s">
        <v>128</v>
      </c>
      <c r="H54" s="152"/>
      <c r="I54" s="152" t="s">
        <v>129</v>
      </c>
      <c r="J54" s="152"/>
      <c r="K54" s="152"/>
    </row>
    <row r="55" spans="1:11" ht="47.25" hidden="1">
      <c r="A55" s="152"/>
      <c r="B55" s="152"/>
      <c r="C55" s="152"/>
      <c r="D55" s="159"/>
      <c r="E55" s="152"/>
      <c r="F55" s="59" t="s">
        <v>130</v>
      </c>
      <c r="G55" s="59" t="s">
        <v>131</v>
      </c>
      <c r="H55" s="59" t="s">
        <v>132</v>
      </c>
      <c r="I55" s="59" t="s">
        <v>133</v>
      </c>
      <c r="J55" s="59" t="s">
        <v>134</v>
      </c>
      <c r="K55" s="59" t="s">
        <v>135</v>
      </c>
    </row>
    <row r="56" spans="1:11" ht="15.75" hidden="1">
      <c r="A56" s="60" t="s">
        <v>43</v>
      </c>
      <c r="B56" s="61"/>
      <c r="C56" s="61"/>
      <c r="D56" s="61"/>
      <c r="E56" s="61"/>
      <c r="F56" s="61"/>
      <c r="G56" s="61"/>
      <c r="H56" s="61"/>
      <c r="I56" s="61"/>
      <c r="J56" s="61"/>
      <c r="K56" s="62"/>
    </row>
    <row r="57" spans="1:11" ht="15.75" hidden="1">
      <c r="A57" s="60" t="s">
        <v>44</v>
      </c>
      <c r="B57" s="61"/>
      <c r="C57" s="61"/>
      <c r="D57" s="61"/>
      <c r="E57" s="61"/>
      <c r="F57" s="61"/>
      <c r="G57" s="61"/>
      <c r="H57" s="61"/>
      <c r="I57" s="61"/>
      <c r="J57" s="61"/>
      <c r="K57" s="62"/>
    </row>
    <row r="58" spans="1:11" ht="15.75" hidden="1">
      <c r="A58" s="60" t="s">
        <v>45</v>
      </c>
      <c r="B58" s="61"/>
      <c r="C58" s="61"/>
      <c r="D58" s="61"/>
      <c r="E58" s="61"/>
      <c r="F58" s="61"/>
      <c r="G58" s="61"/>
      <c r="H58" s="61"/>
      <c r="I58" s="61"/>
      <c r="J58" s="61"/>
      <c r="K58" s="62"/>
    </row>
    <row r="59" spans="1:11" ht="15.75" hidden="1">
      <c r="A59" s="152" t="s">
        <v>47</v>
      </c>
      <c r="B59" s="152"/>
      <c r="C59" s="59" t="s">
        <v>136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</row>
    <row r="60" spans="1:11" hidden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.75" hidden="1">
      <c r="A61" s="58"/>
      <c r="B61" s="64" t="s">
        <v>137</v>
      </c>
      <c r="C61" s="64"/>
      <c r="D61" s="58"/>
      <c r="E61" s="58"/>
      <c r="F61" s="58"/>
      <c r="G61" s="65"/>
      <c r="H61" s="65"/>
      <c r="I61" s="65"/>
      <c r="J61" s="65"/>
      <c r="K61" s="65"/>
    </row>
    <row r="62" spans="1:11" ht="47.25" hidden="1">
      <c r="A62" s="59" t="s">
        <v>33</v>
      </c>
      <c r="B62" s="59" t="s">
        <v>138</v>
      </c>
      <c r="C62" s="59" t="s">
        <v>124</v>
      </c>
      <c r="D62" s="59" t="s">
        <v>125</v>
      </c>
      <c r="E62" s="59" t="s">
        <v>126</v>
      </c>
      <c r="F62" s="59" t="s">
        <v>139</v>
      </c>
      <c r="G62" s="152" t="s">
        <v>140</v>
      </c>
      <c r="H62" s="152"/>
      <c r="I62" s="152"/>
      <c r="J62" s="152"/>
      <c r="K62" s="152"/>
    </row>
    <row r="63" spans="1:11" ht="15.75" hidden="1">
      <c r="A63" s="60" t="s">
        <v>43</v>
      </c>
      <c r="B63" s="61"/>
      <c r="C63" s="61"/>
      <c r="D63" s="61"/>
      <c r="E63" s="61"/>
      <c r="F63" s="61"/>
      <c r="G63" s="153"/>
      <c r="H63" s="153"/>
      <c r="I63" s="153"/>
      <c r="J63" s="153"/>
      <c r="K63" s="153"/>
    </row>
    <row r="64" spans="1:11" ht="15.75" hidden="1">
      <c r="A64" s="60" t="s">
        <v>44</v>
      </c>
      <c r="B64" s="61"/>
      <c r="C64" s="61"/>
      <c r="D64" s="61"/>
      <c r="E64" s="61"/>
      <c r="F64" s="61"/>
      <c r="G64" s="153"/>
      <c r="H64" s="153"/>
      <c r="I64" s="153"/>
      <c r="J64" s="153"/>
      <c r="K64" s="153"/>
    </row>
    <row r="65" spans="1:11" ht="15.75" hidden="1">
      <c r="A65" s="60" t="s">
        <v>45</v>
      </c>
      <c r="B65" s="61"/>
      <c r="C65" s="61"/>
      <c r="D65" s="61"/>
      <c r="E65" s="61"/>
      <c r="F65" s="61"/>
      <c r="G65" s="153"/>
      <c r="H65" s="153"/>
      <c r="I65" s="153"/>
      <c r="J65" s="153"/>
      <c r="K65" s="153"/>
    </row>
    <row r="66" spans="1:11" ht="15.75" hidden="1">
      <c r="A66" s="152" t="s">
        <v>47</v>
      </c>
      <c r="B66" s="152"/>
      <c r="C66" s="59" t="s">
        <v>136</v>
      </c>
      <c r="D66" s="59">
        <v>0</v>
      </c>
      <c r="E66" s="59">
        <v>0</v>
      </c>
      <c r="F66" s="59">
        <v>0</v>
      </c>
      <c r="G66" s="150" t="s">
        <v>136</v>
      </c>
      <c r="H66" s="150"/>
      <c r="I66" s="150"/>
      <c r="J66" s="150"/>
      <c r="K66" s="150"/>
    </row>
    <row r="67" spans="1:11" hidden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</row>
    <row r="68" spans="1:11" ht="15.75" hidden="1">
      <c r="A68" s="58"/>
      <c r="B68" s="64" t="s">
        <v>141</v>
      </c>
      <c r="C68" s="64"/>
      <c r="D68" s="58"/>
      <c r="E68" s="58"/>
      <c r="F68" s="58"/>
      <c r="G68" s="65"/>
      <c r="H68" s="65"/>
      <c r="I68" s="65"/>
      <c r="J68" s="65"/>
      <c r="K68" s="65"/>
    </row>
    <row r="69" spans="1:11" ht="31.5" hidden="1">
      <c r="A69" s="60" t="s">
        <v>33</v>
      </c>
      <c r="B69" s="60" t="s">
        <v>142</v>
      </c>
      <c r="C69" s="60" t="s">
        <v>124</v>
      </c>
      <c r="D69" s="60" t="s">
        <v>143</v>
      </c>
      <c r="E69" s="60" t="s">
        <v>144</v>
      </c>
      <c r="F69" s="60" t="s">
        <v>145</v>
      </c>
      <c r="G69" s="150" t="s">
        <v>146</v>
      </c>
      <c r="H69" s="150"/>
      <c r="I69" s="150"/>
      <c r="J69" s="150"/>
      <c r="K69" s="150"/>
    </row>
    <row r="70" spans="1:11" ht="15.75" hidden="1">
      <c r="A70" s="60">
        <v>1</v>
      </c>
      <c r="B70" s="66"/>
      <c r="C70" s="66"/>
      <c r="D70" s="66"/>
      <c r="E70" s="66"/>
      <c r="F70" s="77"/>
      <c r="G70" s="151"/>
      <c r="H70" s="151"/>
      <c r="I70" s="151"/>
      <c r="J70" s="151"/>
      <c r="K70" s="151"/>
    </row>
    <row r="71" spans="1:11" ht="15.75" hidden="1">
      <c r="A71" s="60">
        <v>2</v>
      </c>
      <c r="B71" s="66"/>
      <c r="C71" s="66"/>
      <c r="D71" s="66"/>
      <c r="E71" s="66"/>
      <c r="F71" s="77"/>
      <c r="G71" s="151"/>
      <c r="H71" s="151"/>
      <c r="I71" s="151"/>
      <c r="J71" s="151"/>
      <c r="K71" s="151"/>
    </row>
    <row r="72" spans="1:11" ht="15.75" hidden="1">
      <c r="A72" s="60">
        <v>3</v>
      </c>
      <c r="B72" s="66"/>
      <c r="C72" s="66"/>
      <c r="D72" s="66"/>
      <c r="E72" s="66"/>
      <c r="F72" s="77"/>
      <c r="G72" s="173"/>
      <c r="H72" s="174"/>
      <c r="I72" s="174"/>
      <c r="J72" s="174"/>
      <c r="K72" s="175"/>
    </row>
    <row r="73" spans="1:11" ht="15.75" hidden="1">
      <c r="A73" s="150" t="s">
        <v>47</v>
      </c>
      <c r="B73" s="150"/>
      <c r="C73" s="61"/>
      <c r="D73" s="60"/>
      <c r="E73" s="60"/>
      <c r="F73" s="77"/>
      <c r="G73" s="150" t="s">
        <v>136</v>
      </c>
      <c r="H73" s="150"/>
      <c r="I73" s="150"/>
      <c r="J73" s="150"/>
      <c r="K73" s="150"/>
    </row>
    <row r="74" spans="1:11" hidden="1">
      <c r="A74" s="16"/>
      <c r="B74" s="16"/>
      <c r="C74" s="16"/>
      <c r="D74" s="16"/>
      <c r="E74" s="16"/>
      <c r="F74" s="16"/>
      <c r="G74" s="16"/>
      <c r="H74" s="16"/>
      <c r="I74" s="55"/>
      <c r="J74" s="55"/>
      <c r="K74" s="55"/>
    </row>
    <row r="75" spans="1:11" hidden="1">
      <c r="A75" s="16"/>
      <c r="B75" s="16"/>
      <c r="C75" s="16"/>
      <c r="D75" s="16"/>
      <c r="E75" s="16"/>
      <c r="F75" s="16"/>
      <c r="G75" s="16"/>
      <c r="H75" s="16"/>
      <c r="I75" s="55"/>
      <c r="J75" s="55"/>
      <c r="K75" s="55"/>
    </row>
    <row r="76" spans="1:11" ht="60.75" hidden="1" customHeight="1">
      <c r="A76" s="136" t="s">
        <v>223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</row>
    <row r="77" spans="1:11" ht="15.75" hidden="1">
      <c r="A77" s="129" t="s">
        <v>121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</row>
    <row r="78" spans="1:11" ht="15.75" hidden="1">
      <c r="A78" s="70"/>
      <c r="B78" s="144" t="s">
        <v>122</v>
      </c>
      <c r="C78" s="144"/>
      <c r="D78" s="144"/>
      <c r="E78" s="70"/>
      <c r="F78" s="70"/>
      <c r="G78" s="70"/>
      <c r="H78" s="70"/>
      <c r="I78" s="70"/>
      <c r="J78" s="70"/>
      <c r="K78" s="70"/>
    </row>
    <row r="79" spans="1:11" ht="31.5" hidden="1">
      <c r="A79" s="142" t="s">
        <v>33</v>
      </c>
      <c r="B79" s="142" t="s">
        <v>123</v>
      </c>
      <c r="C79" s="142" t="s">
        <v>124</v>
      </c>
      <c r="D79" s="145" t="s">
        <v>125</v>
      </c>
      <c r="E79" s="142" t="s">
        <v>126</v>
      </c>
      <c r="F79" s="56" t="s">
        <v>127</v>
      </c>
      <c r="G79" s="142" t="s">
        <v>128</v>
      </c>
      <c r="H79" s="142"/>
      <c r="I79" s="142" t="s">
        <v>129</v>
      </c>
      <c r="J79" s="142"/>
      <c r="K79" s="142"/>
    </row>
    <row r="80" spans="1:11" ht="47.25" hidden="1">
      <c r="A80" s="142"/>
      <c r="B80" s="142"/>
      <c r="C80" s="142"/>
      <c r="D80" s="146"/>
      <c r="E80" s="142"/>
      <c r="F80" s="56" t="s">
        <v>130</v>
      </c>
      <c r="G80" s="56" t="s">
        <v>131</v>
      </c>
      <c r="H80" s="56" t="s">
        <v>132</v>
      </c>
      <c r="I80" s="56" t="s">
        <v>133</v>
      </c>
      <c r="J80" s="56" t="s">
        <v>134</v>
      </c>
      <c r="K80" s="56" t="s">
        <v>135</v>
      </c>
    </row>
    <row r="81" spans="1:11" ht="15.75" hidden="1">
      <c r="A81" s="71" t="s">
        <v>43</v>
      </c>
      <c r="B81" s="57"/>
      <c r="C81" s="57"/>
      <c r="D81" s="57">
        <v>0</v>
      </c>
      <c r="E81" s="57"/>
      <c r="F81" s="57"/>
      <c r="G81" s="57"/>
      <c r="H81" s="57"/>
      <c r="I81" s="57"/>
      <c r="J81" s="57"/>
      <c r="K81" s="72"/>
    </row>
    <row r="82" spans="1:11" ht="15.75" hidden="1">
      <c r="A82" s="71" t="s">
        <v>44</v>
      </c>
      <c r="B82" s="57"/>
      <c r="C82" s="57"/>
      <c r="D82" s="57"/>
      <c r="E82" s="57"/>
      <c r="F82" s="57"/>
      <c r="G82" s="57"/>
      <c r="H82" s="57"/>
      <c r="I82" s="57"/>
      <c r="J82" s="57"/>
      <c r="K82" s="72"/>
    </row>
    <row r="83" spans="1:11" ht="15.75" hidden="1">
      <c r="A83" s="71" t="s">
        <v>45</v>
      </c>
      <c r="B83" s="57"/>
      <c r="C83" s="57"/>
      <c r="D83" s="57"/>
      <c r="E83" s="57"/>
      <c r="F83" s="57"/>
      <c r="G83" s="57"/>
      <c r="H83" s="57"/>
      <c r="I83" s="57"/>
      <c r="J83" s="57"/>
      <c r="K83" s="72"/>
    </row>
    <row r="84" spans="1:11" ht="15.75" hidden="1">
      <c r="A84" s="142" t="s">
        <v>47</v>
      </c>
      <c r="B84" s="142"/>
      <c r="C84" s="56" t="s">
        <v>136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</row>
    <row r="85" spans="1:11" hidden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</row>
    <row r="86" spans="1:11" ht="15.75" hidden="1">
      <c r="A86" s="70"/>
      <c r="B86" s="74" t="s">
        <v>137</v>
      </c>
      <c r="C86" s="74"/>
      <c r="D86" s="70"/>
      <c r="E86" s="70"/>
      <c r="F86" s="70"/>
      <c r="G86" s="75"/>
      <c r="H86" s="75"/>
      <c r="I86" s="75"/>
      <c r="J86" s="75"/>
      <c r="K86" s="75"/>
    </row>
    <row r="87" spans="1:11" ht="47.25" hidden="1">
      <c r="A87" s="56" t="s">
        <v>33</v>
      </c>
      <c r="B87" s="56" t="s">
        <v>138</v>
      </c>
      <c r="C87" s="56" t="s">
        <v>124</v>
      </c>
      <c r="D87" s="56" t="s">
        <v>125</v>
      </c>
      <c r="E87" s="56" t="s">
        <v>126</v>
      </c>
      <c r="F87" s="56" t="s">
        <v>139</v>
      </c>
      <c r="G87" s="142" t="s">
        <v>140</v>
      </c>
      <c r="H87" s="142"/>
      <c r="I87" s="142"/>
      <c r="J87" s="142"/>
      <c r="K87" s="142"/>
    </row>
    <row r="88" spans="1:11" ht="15.75" hidden="1">
      <c r="A88" s="71" t="s">
        <v>43</v>
      </c>
      <c r="B88" s="57"/>
      <c r="C88" s="57"/>
      <c r="D88" s="57"/>
      <c r="E88" s="57"/>
      <c r="F88" s="57"/>
      <c r="G88" s="141"/>
      <c r="H88" s="141"/>
      <c r="I88" s="141"/>
      <c r="J88" s="141"/>
      <c r="K88" s="141"/>
    </row>
    <row r="89" spans="1:11" ht="15.75" hidden="1">
      <c r="A89" s="71" t="s">
        <v>44</v>
      </c>
      <c r="B89" s="57"/>
      <c r="C89" s="57"/>
      <c r="D89" s="57"/>
      <c r="E89" s="57"/>
      <c r="F89" s="57"/>
      <c r="G89" s="141"/>
      <c r="H89" s="141"/>
      <c r="I89" s="141"/>
      <c r="J89" s="141"/>
      <c r="K89" s="141"/>
    </row>
    <row r="90" spans="1:11" ht="15.75" hidden="1">
      <c r="A90" s="71" t="s">
        <v>45</v>
      </c>
      <c r="B90" s="57"/>
      <c r="C90" s="57"/>
      <c r="D90" s="57"/>
      <c r="E90" s="57"/>
      <c r="F90" s="57"/>
      <c r="G90" s="141"/>
      <c r="H90" s="141"/>
      <c r="I90" s="141"/>
      <c r="J90" s="141"/>
      <c r="K90" s="141"/>
    </row>
    <row r="91" spans="1:11" ht="15.75" hidden="1">
      <c r="A91" s="142" t="s">
        <v>47</v>
      </c>
      <c r="B91" s="142"/>
      <c r="C91" s="56" t="s">
        <v>136</v>
      </c>
      <c r="D91" s="56">
        <v>0</v>
      </c>
      <c r="E91" s="56">
        <v>0</v>
      </c>
      <c r="F91" s="56">
        <v>0</v>
      </c>
      <c r="G91" s="140" t="s">
        <v>136</v>
      </c>
      <c r="H91" s="140"/>
      <c r="I91" s="140"/>
      <c r="J91" s="140"/>
      <c r="K91" s="140"/>
    </row>
    <row r="92" spans="1:11" hidden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</row>
    <row r="93" spans="1:11" ht="15.75" hidden="1">
      <c r="A93" s="70"/>
      <c r="B93" s="74" t="s">
        <v>141</v>
      </c>
      <c r="C93" s="74"/>
      <c r="D93" s="70"/>
      <c r="E93" s="70"/>
      <c r="F93" s="70"/>
      <c r="G93" s="75"/>
      <c r="H93" s="75"/>
      <c r="I93" s="75"/>
      <c r="J93" s="75"/>
      <c r="K93" s="75"/>
    </row>
    <row r="94" spans="1:11" ht="31.5" hidden="1">
      <c r="A94" s="71" t="s">
        <v>33</v>
      </c>
      <c r="B94" s="71" t="s">
        <v>142</v>
      </c>
      <c r="C94" s="71" t="s">
        <v>124</v>
      </c>
      <c r="D94" s="71" t="s">
        <v>143</v>
      </c>
      <c r="E94" s="71" t="s">
        <v>144</v>
      </c>
      <c r="F94" s="71" t="s">
        <v>145</v>
      </c>
      <c r="G94" s="140" t="s">
        <v>146</v>
      </c>
      <c r="H94" s="140"/>
      <c r="I94" s="140"/>
      <c r="J94" s="140"/>
      <c r="K94" s="140"/>
    </row>
    <row r="95" spans="1:11" ht="42" hidden="1" customHeight="1">
      <c r="A95" s="71"/>
      <c r="B95" s="71"/>
      <c r="C95" s="76"/>
      <c r="D95" s="76"/>
      <c r="E95" s="76"/>
      <c r="F95" s="68"/>
      <c r="G95" s="143"/>
      <c r="H95" s="143"/>
      <c r="I95" s="143"/>
      <c r="J95" s="143"/>
      <c r="K95" s="143"/>
    </row>
    <row r="96" spans="1:11" ht="15.75" hidden="1">
      <c r="A96" s="140" t="s">
        <v>47</v>
      </c>
      <c r="B96" s="140"/>
      <c r="C96" s="57"/>
      <c r="D96" s="71"/>
      <c r="E96" s="71"/>
      <c r="F96" s="69">
        <f>+F95</f>
        <v>0</v>
      </c>
      <c r="G96" s="140" t="s">
        <v>136</v>
      </c>
      <c r="H96" s="140"/>
      <c r="I96" s="140"/>
      <c r="J96" s="140"/>
      <c r="K96" s="140"/>
    </row>
    <row r="97" spans="1:11" hidden="1">
      <c r="A97" s="16"/>
      <c r="B97" s="16"/>
      <c r="C97" s="16"/>
      <c r="D97" s="16"/>
      <c r="E97" s="16"/>
      <c r="F97" s="16"/>
      <c r="G97" s="16"/>
      <c r="H97" s="16"/>
      <c r="I97" s="55"/>
      <c r="J97" s="55"/>
      <c r="K97" s="55"/>
    </row>
    <row r="98" spans="1:11" ht="60.75" hidden="1" customHeight="1">
      <c r="A98" s="136" t="s">
        <v>224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</row>
    <row r="99" spans="1:11" ht="15.75" hidden="1">
      <c r="A99" s="129" t="s">
        <v>121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</row>
    <row r="100" spans="1:11" ht="15.75" hidden="1">
      <c r="A100" s="70"/>
      <c r="B100" s="144" t="s">
        <v>122</v>
      </c>
      <c r="C100" s="144"/>
      <c r="D100" s="144"/>
      <c r="E100" s="70"/>
      <c r="F100" s="70"/>
      <c r="G100" s="70"/>
      <c r="H100" s="70"/>
      <c r="I100" s="70"/>
      <c r="J100" s="70"/>
      <c r="K100" s="70"/>
    </row>
    <row r="101" spans="1:11" ht="31.5" hidden="1">
      <c r="A101" s="142" t="s">
        <v>33</v>
      </c>
      <c r="B101" s="142" t="s">
        <v>123</v>
      </c>
      <c r="C101" s="142" t="s">
        <v>124</v>
      </c>
      <c r="D101" s="145" t="s">
        <v>125</v>
      </c>
      <c r="E101" s="142" t="s">
        <v>126</v>
      </c>
      <c r="F101" s="56" t="s">
        <v>127</v>
      </c>
      <c r="G101" s="142" t="s">
        <v>128</v>
      </c>
      <c r="H101" s="142"/>
      <c r="I101" s="142" t="s">
        <v>129</v>
      </c>
      <c r="J101" s="142"/>
      <c r="K101" s="142"/>
    </row>
    <row r="102" spans="1:11" ht="47.25" hidden="1">
      <c r="A102" s="142"/>
      <c r="B102" s="142"/>
      <c r="C102" s="142"/>
      <c r="D102" s="146"/>
      <c r="E102" s="142"/>
      <c r="F102" s="56" t="s">
        <v>130</v>
      </c>
      <c r="G102" s="56" t="s">
        <v>131</v>
      </c>
      <c r="H102" s="56" t="s">
        <v>132</v>
      </c>
      <c r="I102" s="56" t="s">
        <v>133</v>
      </c>
      <c r="J102" s="56" t="s">
        <v>134</v>
      </c>
      <c r="K102" s="56" t="s">
        <v>135</v>
      </c>
    </row>
    <row r="103" spans="1:11" ht="15.75" hidden="1">
      <c r="A103" s="71" t="s">
        <v>43</v>
      </c>
      <c r="B103" s="57"/>
      <c r="C103" s="57"/>
      <c r="D103" s="57">
        <v>0</v>
      </c>
      <c r="E103" s="57"/>
      <c r="F103" s="57"/>
      <c r="G103" s="57"/>
      <c r="H103" s="57"/>
      <c r="I103" s="57"/>
      <c r="J103" s="57"/>
      <c r="K103" s="72"/>
    </row>
    <row r="104" spans="1:11" ht="15.75" hidden="1">
      <c r="A104" s="71" t="s">
        <v>44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72"/>
    </row>
    <row r="105" spans="1:11" ht="15.75" hidden="1">
      <c r="A105" s="71" t="s">
        <v>45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72"/>
    </row>
    <row r="106" spans="1:11" ht="15.75" hidden="1">
      <c r="A106" s="142" t="s">
        <v>47</v>
      </c>
      <c r="B106" s="142"/>
      <c r="C106" s="56" t="s">
        <v>136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</row>
    <row r="107" spans="1:11" hidden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</row>
    <row r="108" spans="1:11" ht="15.75" hidden="1">
      <c r="A108" s="70"/>
      <c r="B108" s="74" t="s">
        <v>137</v>
      </c>
      <c r="C108" s="74"/>
      <c r="D108" s="70"/>
      <c r="E108" s="70"/>
      <c r="F108" s="70"/>
      <c r="G108" s="75"/>
      <c r="H108" s="75"/>
      <c r="I108" s="75"/>
      <c r="J108" s="75"/>
      <c r="K108" s="75"/>
    </row>
    <row r="109" spans="1:11" ht="47.25" hidden="1">
      <c r="A109" s="56" t="s">
        <v>33</v>
      </c>
      <c r="B109" s="56" t="s">
        <v>138</v>
      </c>
      <c r="C109" s="56" t="s">
        <v>124</v>
      </c>
      <c r="D109" s="56" t="s">
        <v>125</v>
      </c>
      <c r="E109" s="56" t="s">
        <v>126</v>
      </c>
      <c r="F109" s="56" t="s">
        <v>139</v>
      </c>
      <c r="G109" s="142" t="s">
        <v>140</v>
      </c>
      <c r="H109" s="142"/>
      <c r="I109" s="142"/>
      <c r="J109" s="142"/>
      <c r="K109" s="142"/>
    </row>
    <row r="110" spans="1:11" ht="15.75" hidden="1">
      <c r="A110" s="71" t="s">
        <v>43</v>
      </c>
      <c r="B110" s="57"/>
      <c r="C110" s="57"/>
      <c r="D110" s="57"/>
      <c r="E110" s="57"/>
      <c r="F110" s="57"/>
      <c r="G110" s="141"/>
      <c r="H110" s="141"/>
      <c r="I110" s="141"/>
      <c r="J110" s="141"/>
      <c r="K110" s="141"/>
    </row>
    <row r="111" spans="1:11" ht="15.75" hidden="1">
      <c r="A111" s="71" t="s">
        <v>44</v>
      </c>
      <c r="B111" s="57"/>
      <c r="C111" s="57"/>
      <c r="D111" s="57"/>
      <c r="E111" s="57"/>
      <c r="F111" s="57"/>
      <c r="G111" s="141"/>
      <c r="H111" s="141"/>
      <c r="I111" s="141"/>
      <c r="J111" s="141"/>
      <c r="K111" s="141"/>
    </row>
    <row r="112" spans="1:11" ht="15.75" hidden="1">
      <c r="A112" s="71" t="s">
        <v>45</v>
      </c>
      <c r="B112" s="57"/>
      <c r="C112" s="57"/>
      <c r="D112" s="57"/>
      <c r="E112" s="57"/>
      <c r="F112" s="57"/>
      <c r="G112" s="141"/>
      <c r="H112" s="141"/>
      <c r="I112" s="141"/>
      <c r="J112" s="141"/>
      <c r="K112" s="141"/>
    </row>
    <row r="113" spans="1:11" ht="15.75" hidden="1">
      <c r="A113" s="142" t="s">
        <v>47</v>
      </c>
      <c r="B113" s="142"/>
      <c r="C113" s="56" t="s">
        <v>136</v>
      </c>
      <c r="D113" s="56">
        <v>0</v>
      </c>
      <c r="E113" s="56">
        <v>0</v>
      </c>
      <c r="F113" s="56">
        <v>0</v>
      </c>
      <c r="G113" s="140" t="s">
        <v>136</v>
      </c>
      <c r="H113" s="140"/>
      <c r="I113" s="140"/>
      <c r="J113" s="140"/>
      <c r="K113" s="140"/>
    </row>
    <row r="114" spans="1:11" hidden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t="15.75" hidden="1">
      <c r="A115" s="70"/>
      <c r="B115" s="74" t="s">
        <v>141</v>
      </c>
      <c r="C115" s="74"/>
      <c r="D115" s="70"/>
      <c r="E115" s="70"/>
      <c r="F115" s="70"/>
      <c r="G115" s="75"/>
      <c r="H115" s="75"/>
      <c r="I115" s="75"/>
      <c r="J115" s="75"/>
      <c r="K115" s="75"/>
    </row>
    <row r="116" spans="1:11" ht="31.5" hidden="1">
      <c r="A116" s="71" t="s">
        <v>33</v>
      </c>
      <c r="B116" s="71" t="s">
        <v>142</v>
      </c>
      <c r="C116" s="71" t="s">
        <v>124</v>
      </c>
      <c r="D116" s="71" t="s">
        <v>143</v>
      </c>
      <c r="E116" s="71" t="s">
        <v>144</v>
      </c>
      <c r="F116" s="71" t="s">
        <v>145</v>
      </c>
      <c r="G116" s="140" t="s">
        <v>146</v>
      </c>
      <c r="H116" s="140"/>
      <c r="I116" s="140"/>
      <c r="J116" s="140"/>
      <c r="K116" s="140"/>
    </row>
    <row r="117" spans="1:11" ht="42" hidden="1" customHeight="1">
      <c r="A117" s="71">
        <v>1</v>
      </c>
      <c r="B117" s="71" t="s">
        <v>153</v>
      </c>
      <c r="C117" s="76">
        <v>200242936</v>
      </c>
      <c r="D117" s="76">
        <v>365</v>
      </c>
      <c r="E117" s="76">
        <v>16.100000000000001</v>
      </c>
      <c r="F117" s="68">
        <v>1000000</v>
      </c>
      <c r="G117" s="143" t="s">
        <v>154</v>
      </c>
      <c r="H117" s="143"/>
      <c r="I117" s="143"/>
      <c r="J117" s="143"/>
      <c r="K117" s="143"/>
    </row>
    <row r="118" spans="1:11" ht="15.75" hidden="1">
      <c r="A118" s="140" t="s">
        <v>47</v>
      </c>
      <c r="B118" s="140"/>
      <c r="C118" s="57"/>
      <c r="D118" s="71"/>
      <c r="E118" s="71"/>
      <c r="F118" s="69">
        <f>+F117</f>
        <v>1000000</v>
      </c>
      <c r="G118" s="140" t="s">
        <v>136</v>
      </c>
      <c r="H118" s="140"/>
      <c r="I118" s="140"/>
      <c r="J118" s="140"/>
      <c r="K118" s="140"/>
    </row>
    <row r="119" spans="1:11" hidden="1">
      <c r="A119" s="16"/>
      <c r="B119" s="16"/>
      <c r="C119" s="16"/>
      <c r="D119" s="16"/>
      <c r="E119" s="16"/>
      <c r="F119" s="16"/>
      <c r="G119" s="16"/>
      <c r="H119" s="16"/>
      <c r="I119" s="55"/>
      <c r="J119" s="55"/>
      <c r="K119" s="55"/>
    </row>
    <row r="120" spans="1:11" ht="60.75" hidden="1" customHeight="1">
      <c r="A120" s="170" t="s">
        <v>225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</row>
    <row r="121" spans="1:11" ht="15.75" hidden="1">
      <c r="A121" s="172" t="s">
        <v>121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</row>
    <row r="122" spans="1:11" ht="15.75" hidden="1">
      <c r="A122" s="70"/>
      <c r="B122" s="144" t="s">
        <v>122</v>
      </c>
      <c r="C122" s="144"/>
      <c r="D122" s="144"/>
      <c r="E122" s="70"/>
      <c r="F122" s="70"/>
      <c r="G122" s="70"/>
      <c r="H122" s="70"/>
      <c r="I122" s="70"/>
      <c r="J122" s="70"/>
      <c r="K122" s="70"/>
    </row>
    <row r="123" spans="1:11" ht="31.5" hidden="1">
      <c r="A123" s="142" t="s">
        <v>33</v>
      </c>
      <c r="B123" s="142" t="s">
        <v>123</v>
      </c>
      <c r="C123" s="142" t="s">
        <v>124</v>
      </c>
      <c r="D123" s="145" t="s">
        <v>125</v>
      </c>
      <c r="E123" s="142" t="s">
        <v>126</v>
      </c>
      <c r="F123" s="56" t="s">
        <v>127</v>
      </c>
      <c r="G123" s="142" t="s">
        <v>128</v>
      </c>
      <c r="H123" s="142"/>
      <c r="I123" s="142" t="s">
        <v>129</v>
      </c>
      <c r="J123" s="142"/>
      <c r="K123" s="142"/>
    </row>
    <row r="124" spans="1:11" ht="47.25" hidden="1">
      <c r="A124" s="142"/>
      <c r="B124" s="142"/>
      <c r="C124" s="142"/>
      <c r="D124" s="146"/>
      <c r="E124" s="142"/>
      <c r="F124" s="56" t="s">
        <v>130</v>
      </c>
      <c r="G124" s="56" t="s">
        <v>131</v>
      </c>
      <c r="H124" s="56" t="s">
        <v>132</v>
      </c>
      <c r="I124" s="56" t="s">
        <v>133</v>
      </c>
      <c r="J124" s="56" t="s">
        <v>134</v>
      </c>
      <c r="K124" s="56" t="s">
        <v>135</v>
      </c>
    </row>
    <row r="125" spans="1:11" ht="15.75" hidden="1">
      <c r="A125" s="71" t="s">
        <v>43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72"/>
    </row>
    <row r="126" spans="1:11" ht="15.75" hidden="1">
      <c r="A126" s="71" t="s">
        <v>44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72"/>
    </row>
    <row r="127" spans="1:11" ht="15.75" hidden="1">
      <c r="A127" s="71" t="s">
        <v>45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72"/>
    </row>
    <row r="128" spans="1:11" ht="15.75" hidden="1">
      <c r="A128" s="142" t="s">
        <v>47</v>
      </c>
      <c r="B128" s="142"/>
      <c r="C128" s="56" t="s">
        <v>136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</row>
    <row r="129" spans="1:11" hidden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</row>
    <row r="130" spans="1:11" ht="15.75" hidden="1">
      <c r="A130" s="70"/>
      <c r="B130" s="74" t="s">
        <v>137</v>
      </c>
      <c r="C130" s="74"/>
      <c r="D130" s="70"/>
      <c r="E130" s="70"/>
      <c r="F130" s="70"/>
      <c r="G130" s="75"/>
      <c r="H130" s="75"/>
      <c r="I130" s="75"/>
      <c r="J130" s="75"/>
      <c r="K130" s="75"/>
    </row>
    <row r="131" spans="1:11" ht="47.25" hidden="1">
      <c r="A131" s="56" t="s">
        <v>33</v>
      </c>
      <c r="B131" s="56" t="s">
        <v>138</v>
      </c>
      <c r="C131" s="56" t="s">
        <v>124</v>
      </c>
      <c r="D131" s="56" t="s">
        <v>125</v>
      </c>
      <c r="E131" s="56" t="s">
        <v>126</v>
      </c>
      <c r="F131" s="56" t="s">
        <v>139</v>
      </c>
      <c r="G131" s="142" t="s">
        <v>140</v>
      </c>
      <c r="H131" s="142"/>
      <c r="I131" s="142"/>
      <c r="J131" s="142"/>
      <c r="K131" s="142"/>
    </row>
    <row r="132" spans="1:11" ht="15.75" hidden="1">
      <c r="A132" s="71" t="s">
        <v>43</v>
      </c>
      <c r="B132" s="57"/>
      <c r="C132" s="57"/>
      <c r="D132" s="57"/>
      <c r="E132" s="57"/>
      <c r="F132" s="57"/>
      <c r="G132" s="141"/>
      <c r="H132" s="141"/>
      <c r="I132" s="141"/>
      <c r="J132" s="141"/>
      <c r="K132" s="141"/>
    </row>
    <row r="133" spans="1:11" ht="15.75" hidden="1">
      <c r="A133" s="71" t="s">
        <v>44</v>
      </c>
      <c r="B133" s="57"/>
      <c r="C133" s="57"/>
      <c r="D133" s="57"/>
      <c r="E133" s="57"/>
      <c r="F133" s="57"/>
      <c r="G133" s="141"/>
      <c r="H133" s="141"/>
      <c r="I133" s="141"/>
      <c r="J133" s="141"/>
      <c r="K133" s="141"/>
    </row>
    <row r="134" spans="1:11" ht="15.75" hidden="1">
      <c r="A134" s="71" t="s">
        <v>45</v>
      </c>
      <c r="B134" s="57"/>
      <c r="C134" s="57"/>
      <c r="D134" s="57"/>
      <c r="E134" s="57"/>
      <c r="F134" s="57"/>
      <c r="G134" s="141"/>
      <c r="H134" s="141"/>
      <c r="I134" s="141"/>
      <c r="J134" s="141"/>
      <c r="K134" s="141"/>
    </row>
    <row r="135" spans="1:11" ht="15.75" hidden="1">
      <c r="A135" s="142" t="s">
        <v>47</v>
      </c>
      <c r="B135" s="142"/>
      <c r="C135" s="56" t="s">
        <v>136</v>
      </c>
      <c r="D135" s="56">
        <v>0</v>
      </c>
      <c r="E135" s="56">
        <v>0</v>
      </c>
      <c r="F135" s="56">
        <v>0</v>
      </c>
      <c r="G135" s="140" t="s">
        <v>136</v>
      </c>
      <c r="H135" s="140"/>
      <c r="I135" s="140"/>
      <c r="J135" s="140"/>
      <c r="K135" s="140"/>
    </row>
    <row r="136" spans="1:11" hidden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</row>
    <row r="137" spans="1:11" ht="15.75" hidden="1">
      <c r="A137" s="70"/>
      <c r="B137" s="74" t="s">
        <v>141</v>
      </c>
      <c r="C137" s="74"/>
      <c r="D137" s="70"/>
      <c r="E137" s="70"/>
      <c r="F137" s="70"/>
      <c r="G137" s="75"/>
      <c r="H137" s="75"/>
      <c r="I137" s="75"/>
      <c r="J137" s="75"/>
      <c r="K137" s="75"/>
    </row>
    <row r="138" spans="1:11" ht="31.5" hidden="1">
      <c r="A138" s="71" t="s">
        <v>33</v>
      </c>
      <c r="B138" s="71" t="s">
        <v>142</v>
      </c>
      <c r="C138" s="71" t="s">
        <v>124</v>
      </c>
      <c r="D138" s="71" t="s">
        <v>143</v>
      </c>
      <c r="E138" s="71" t="s">
        <v>144</v>
      </c>
      <c r="F138" s="71" t="s">
        <v>145</v>
      </c>
      <c r="G138" s="140" t="s">
        <v>146</v>
      </c>
      <c r="H138" s="140"/>
      <c r="I138" s="140"/>
      <c r="J138" s="140"/>
      <c r="K138" s="140"/>
    </row>
    <row r="139" spans="1:11" ht="25.5" hidden="1">
      <c r="A139" s="71">
        <v>1</v>
      </c>
      <c r="B139" s="76" t="s">
        <v>155</v>
      </c>
      <c r="C139" s="76" t="s">
        <v>156</v>
      </c>
      <c r="D139" s="76">
        <v>365</v>
      </c>
      <c r="E139" s="76">
        <v>20.2</v>
      </c>
      <c r="F139" s="68">
        <v>430000</v>
      </c>
      <c r="G139" s="143" t="s">
        <v>157</v>
      </c>
      <c r="H139" s="143"/>
      <c r="I139" s="143"/>
      <c r="J139" s="143"/>
      <c r="K139" s="143"/>
    </row>
    <row r="140" spans="1:11" ht="38.25" hidden="1">
      <c r="A140" s="71">
        <v>2</v>
      </c>
      <c r="B140" s="76" t="s">
        <v>158</v>
      </c>
      <c r="C140" s="76" t="s">
        <v>159</v>
      </c>
      <c r="D140" s="76">
        <v>365</v>
      </c>
      <c r="E140" s="76">
        <v>16.100000000000001</v>
      </c>
      <c r="F140" s="68">
        <v>500000</v>
      </c>
      <c r="G140" s="143" t="s">
        <v>160</v>
      </c>
      <c r="H140" s="143"/>
      <c r="I140" s="143"/>
      <c r="J140" s="143"/>
      <c r="K140" s="143"/>
    </row>
    <row r="141" spans="1:11" s="79" customFormat="1" ht="15.75" hidden="1">
      <c r="A141" s="142" t="s">
        <v>47</v>
      </c>
      <c r="B141" s="142"/>
      <c r="C141" s="78"/>
      <c r="D141" s="56"/>
      <c r="E141" s="56"/>
      <c r="F141" s="69">
        <f>+F140+F139</f>
        <v>930000</v>
      </c>
      <c r="G141" s="142" t="s">
        <v>136</v>
      </c>
      <c r="H141" s="142"/>
      <c r="I141" s="142"/>
      <c r="J141" s="142"/>
      <c r="K141" s="142"/>
    </row>
    <row r="142" spans="1:11" hidden="1">
      <c r="A142" s="16"/>
      <c r="B142" s="16"/>
      <c r="C142" s="16"/>
      <c r="D142" s="16"/>
      <c r="E142" s="16"/>
      <c r="F142" s="16"/>
      <c r="G142" s="16"/>
      <c r="H142" s="16"/>
      <c r="I142" s="55"/>
      <c r="J142" s="55"/>
      <c r="K142" s="55"/>
    </row>
    <row r="143" spans="1:11" hidden="1">
      <c r="A143" s="16"/>
      <c r="B143" s="16"/>
      <c r="C143" s="16"/>
      <c r="D143" s="16"/>
      <c r="E143" s="16"/>
      <c r="F143" s="16"/>
      <c r="G143" s="16"/>
      <c r="H143" s="16"/>
      <c r="I143" s="55"/>
      <c r="J143" s="55"/>
      <c r="K143" s="55"/>
    </row>
    <row r="144" spans="1:11" ht="60.75" hidden="1" customHeight="1">
      <c r="A144" s="154" t="s">
        <v>254</v>
      </c>
      <c r="B144" s="155"/>
      <c r="C144" s="155"/>
      <c r="D144" s="155"/>
      <c r="E144" s="155"/>
      <c r="F144" s="155"/>
      <c r="G144" s="155"/>
      <c r="H144" s="155"/>
      <c r="I144" s="155"/>
      <c r="J144" s="155"/>
      <c r="K144" s="155"/>
    </row>
    <row r="145" spans="1:11" ht="15.75" hidden="1">
      <c r="A145" s="156" t="s">
        <v>121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</row>
    <row r="146" spans="1:11" ht="15.75" hidden="1">
      <c r="A146" s="58"/>
      <c r="B146" s="157" t="s">
        <v>122</v>
      </c>
      <c r="C146" s="157"/>
      <c r="D146" s="157"/>
      <c r="E146" s="58"/>
      <c r="F146" s="58"/>
      <c r="G146" s="58"/>
      <c r="H146" s="58"/>
      <c r="I146" s="58"/>
      <c r="J146" s="58"/>
      <c r="K146" s="58"/>
    </row>
    <row r="147" spans="1:11" ht="31.5" hidden="1">
      <c r="A147" s="152" t="s">
        <v>33</v>
      </c>
      <c r="B147" s="152" t="s">
        <v>123</v>
      </c>
      <c r="C147" s="152" t="s">
        <v>124</v>
      </c>
      <c r="D147" s="158" t="s">
        <v>125</v>
      </c>
      <c r="E147" s="152" t="s">
        <v>126</v>
      </c>
      <c r="F147" s="59" t="s">
        <v>127</v>
      </c>
      <c r="G147" s="152" t="s">
        <v>128</v>
      </c>
      <c r="H147" s="152"/>
      <c r="I147" s="152" t="s">
        <v>129</v>
      </c>
      <c r="J147" s="152"/>
      <c r="K147" s="152"/>
    </row>
    <row r="148" spans="1:11" ht="47.25" hidden="1">
      <c r="A148" s="152"/>
      <c r="B148" s="152"/>
      <c r="C148" s="152"/>
      <c r="D148" s="159"/>
      <c r="E148" s="152"/>
      <c r="F148" s="59" t="s">
        <v>130</v>
      </c>
      <c r="G148" s="59" t="s">
        <v>131</v>
      </c>
      <c r="H148" s="59" t="s">
        <v>132</v>
      </c>
      <c r="I148" s="59" t="s">
        <v>133</v>
      </c>
      <c r="J148" s="59" t="s">
        <v>134</v>
      </c>
      <c r="K148" s="59" t="s">
        <v>135</v>
      </c>
    </row>
    <row r="149" spans="1:11" ht="15.75" hidden="1">
      <c r="A149" s="60" t="s">
        <v>43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2"/>
    </row>
    <row r="150" spans="1:11" ht="15.75" hidden="1">
      <c r="A150" s="60" t="s">
        <v>44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1" ht="15.75" hidden="1">
      <c r="A151" s="60" t="s">
        <v>45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2"/>
    </row>
    <row r="152" spans="1:11" ht="15.75" hidden="1">
      <c r="A152" s="152" t="s">
        <v>47</v>
      </c>
      <c r="B152" s="152"/>
      <c r="C152" s="59" t="s">
        <v>136</v>
      </c>
      <c r="D152" s="59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v>0</v>
      </c>
      <c r="J152" s="59">
        <v>0</v>
      </c>
      <c r="K152" s="59">
        <v>0</v>
      </c>
    </row>
    <row r="153" spans="1:11" hidden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</row>
    <row r="154" spans="1:11" ht="15.75" hidden="1">
      <c r="A154" s="58"/>
      <c r="B154" s="64" t="s">
        <v>137</v>
      </c>
      <c r="C154" s="64"/>
      <c r="D154" s="58"/>
      <c r="E154" s="58"/>
      <c r="F154" s="58"/>
      <c r="G154" s="65"/>
      <c r="H154" s="65"/>
      <c r="I154" s="65"/>
      <c r="J154" s="65"/>
      <c r="K154" s="65"/>
    </row>
    <row r="155" spans="1:11" ht="47.25" hidden="1">
      <c r="A155" s="59" t="s">
        <v>33</v>
      </c>
      <c r="B155" s="59" t="s">
        <v>138</v>
      </c>
      <c r="C155" s="59" t="s">
        <v>124</v>
      </c>
      <c r="D155" s="59" t="s">
        <v>125</v>
      </c>
      <c r="E155" s="59" t="s">
        <v>126</v>
      </c>
      <c r="F155" s="59" t="s">
        <v>139</v>
      </c>
      <c r="G155" s="152" t="s">
        <v>140</v>
      </c>
      <c r="H155" s="152"/>
      <c r="I155" s="152"/>
      <c r="J155" s="152"/>
      <c r="K155" s="152"/>
    </row>
    <row r="156" spans="1:11" ht="15.75" hidden="1">
      <c r="A156" s="60" t="s">
        <v>43</v>
      </c>
      <c r="B156" s="61"/>
      <c r="C156" s="61"/>
      <c r="D156" s="61"/>
      <c r="E156" s="61"/>
      <c r="F156" s="61"/>
      <c r="G156" s="153"/>
      <c r="H156" s="153"/>
      <c r="I156" s="153"/>
      <c r="J156" s="153"/>
      <c r="K156" s="153"/>
    </row>
    <row r="157" spans="1:11" ht="15.75" hidden="1">
      <c r="A157" s="60" t="s">
        <v>44</v>
      </c>
      <c r="B157" s="61"/>
      <c r="C157" s="61"/>
      <c r="D157" s="61"/>
      <c r="E157" s="61"/>
      <c r="F157" s="61"/>
      <c r="G157" s="153"/>
      <c r="H157" s="153"/>
      <c r="I157" s="153"/>
      <c r="J157" s="153"/>
      <c r="K157" s="153"/>
    </row>
    <row r="158" spans="1:11" ht="15.75" hidden="1">
      <c r="A158" s="60" t="s">
        <v>45</v>
      </c>
      <c r="B158" s="61"/>
      <c r="C158" s="61"/>
      <c r="D158" s="61"/>
      <c r="E158" s="61"/>
      <c r="F158" s="61"/>
      <c r="G158" s="153"/>
      <c r="H158" s="153"/>
      <c r="I158" s="153"/>
      <c r="J158" s="153"/>
      <c r="K158" s="153"/>
    </row>
    <row r="159" spans="1:11" ht="15.75" hidden="1">
      <c r="A159" s="152" t="s">
        <v>47</v>
      </c>
      <c r="B159" s="152"/>
      <c r="C159" s="59" t="s">
        <v>136</v>
      </c>
      <c r="D159" s="59">
        <v>0</v>
      </c>
      <c r="E159" s="59">
        <v>0</v>
      </c>
      <c r="F159" s="59">
        <v>0</v>
      </c>
      <c r="G159" s="150" t="s">
        <v>136</v>
      </c>
      <c r="H159" s="150"/>
      <c r="I159" s="150"/>
      <c r="J159" s="150"/>
      <c r="K159" s="150"/>
    </row>
    <row r="160" spans="1:11" hidden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</row>
    <row r="161" spans="1:11" ht="15.75" hidden="1">
      <c r="A161" s="58"/>
      <c r="B161" s="64" t="s">
        <v>141</v>
      </c>
      <c r="C161" s="64"/>
      <c r="D161" s="58"/>
      <c r="E161" s="58"/>
      <c r="F161" s="58"/>
      <c r="G161" s="65"/>
      <c r="H161" s="65"/>
      <c r="I161" s="65"/>
      <c r="J161" s="65"/>
      <c r="K161" s="65"/>
    </row>
    <row r="162" spans="1:11" ht="31.5" hidden="1">
      <c r="A162" s="60" t="s">
        <v>33</v>
      </c>
      <c r="B162" s="60" t="s">
        <v>142</v>
      </c>
      <c r="C162" s="60" t="s">
        <v>124</v>
      </c>
      <c r="D162" s="60" t="s">
        <v>143</v>
      </c>
      <c r="E162" s="60" t="s">
        <v>144</v>
      </c>
      <c r="F162" s="60" t="s">
        <v>145</v>
      </c>
      <c r="G162" s="150" t="s">
        <v>146</v>
      </c>
      <c r="H162" s="150"/>
      <c r="I162" s="150"/>
      <c r="J162" s="150"/>
      <c r="K162" s="150"/>
    </row>
    <row r="163" spans="1:11" ht="25.5" hidden="1">
      <c r="A163" s="60">
        <v>1</v>
      </c>
      <c r="B163" s="66" t="s">
        <v>161</v>
      </c>
      <c r="C163" s="66" t="s">
        <v>162</v>
      </c>
      <c r="D163" s="66">
        <v>365</v>
      </c>
      <c r="E163" s="66">
        <v>17.100000000000001</v>
      </c>
      <c r="F163" s="68">
        <v>650000</v>
      </c>
      <c r="G163" s="151" t="s">
        <v>163</v>
      </c>
      <c r="H163" s="151"/>
      <c r="I163" s="151"/>
      <c r="J163" s="151"/>
      <c r="K163" s="151"/>
    </row>
    <row r="164" spans="1:11" ht="15.75" hidden="1">
      <c r="A164" s="152" t="s">
        <v>47</v>
      </c>
      <c r="B164" s="152"/>
      <c r="C164" s="80"/>
      <c r="D164" s="59"/>
      <c r="E164" s="59"/>
      <c r="F164" s="69">
        <f>+F163</f>
        <v>650000</v>
      </c>
      <c r="G164" s="150" t="s">
        <v>136</v>
      </c>
      <c r="H164" s="150"/>
      <c r="I164" s="150"/>
      <c r="J164" s="150"/>
      <c r="K164" s="150"/>
    </row>
    <row r="165" spans="1:11" hidden="1">
      <c r="A165" s="16"/>
      <c r="B165" s="16"/>
      <c r="C165" s="16"/>
      <c r="D165" s="16"/>
      <c r="E165" s="16"/>
      <c r="F165" s="16"/>
      <c r="G165" s="16"/>
      <c r="H165" s="16"/>
      <c r="I165" s="55"/>
      <c r="J165" s="55"/>
      <c r="K165" s="55"/>
    </row>
    <row r="166" spans="1:11" hidden="1">
      <c r="A166" s="16"/>
      <c r="B166" s="16"/>
      <c r="C166" s="16"/>
      <c r="D166" s="16"/>
      <c r="E166" s="16"/>
      <c r="F166" s="16"/>
      <c r="G166" s="16"/>
      <c r="H166" s="16"/>
      <c r="I166" s="55"/>
      <c r="J166" s="55"/>
      <c r="K166" s="55"/>
    </row>
    <row r="167" spans="1:11" ht="69.75" hidden="1" customHeight="1">
      <c r="A167" s="136" t="s">
        <v>226</v>
      </c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</row>
    <row r="168" spans="1:11" ht="15.75" hidden="1">
      <c r="A168" s="129" t="s">
        <v>121</v>
      </c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</row>
    <row r="169" spans="1:11" ht="15.75" hidden="1">
      <c r="A169" s="70"/>
      <c r="B169" s="144" t="s">
        <v>122</v>
      </c>
      <c r="C169" s="144"/>
      <c r="D169" s="144"/>
      <c r="E169" s="70"/>
      <c r="F169" s="70"/>
      <c r="G169" s="70"/>
      <c r="H169" s="70"/>
      <c r="I169" s="70"/>
      <c r="J169" s="70"/>
      <c r="K169" s="70"/>
    </row>
    <row r="170" spans="1:11" ht="31.5" hidden="1">
      <c r="A170" s="142" t="s">
        <v>33</v>
      </c>
      <c r="B170" s="142" t="s">
        <v>123</v>
      </c>
      <c r="C170" s="142" t="s">
        <v>124</v>
      </c>
      <c r="D170" s="145" t="s">
        <v>125</v>
      </c>
      <c r="E170" s="142" t="s">
        <v>126</v>
      </c>
      <c r="F170" s="56" t="s">
        <v>127</v>
      </c>
      <c r="G170" s="142" t="s">
        <v>128</v>
      </c>
      <c r="H170" s="142"/>
      <c r="I170" s="142" t="s">
        <v>129</v>
      </c>
      <c r="J170" s="142"/>
      <c r="K170" s="142"/>
    </row>
    <row r="171" spans="1:11" ht="47.25" hidden="1">
      <c r="A171" s="142"/>
      <c r="B171" s="142"/>
      <c r="C171" s="142"/>
      <c r="D171" s="146"/>
      <c r="E171" s="142"/>
      <c r="F171" s="56" t="s">
        <v>130</v>
      </c>
      <c r="G171" s="56" t="s">
        <v>131</v>
      </c>
      <c r="H171" s="56" t="s">
        <v>132</v>
      </c>
      <c r="I171" s="56" t="s">
        <v>133</v>
      </c>
      <c r="J171" s="56" t="s">
        <v>134</v>
      </c>
      <c r="K171" s="56" t="s">
        <v>135</v>
      </c>
    </row>
    <row r="172" spans="1:11" ht="15.75" hidden="1">
      <c r="A172" s="71" t="s">
        <v>43</v>
      </c>
      <c r="B172" s="57"/>
      <c r="C172" s="57"/>
      <c r="D172" s="57"/>
      <c r="E172" s="57"/>
      <c r="F172" s="57"/>
      <c r="G172" s="57"/>
      <c r="H172" s="57"/>
      <c r="I172" s="57"/>
      <c r="J172" s="57"/>
      <c r="K172" s="72"/>
    </row>
    <row r="173" spans="1:11" ht="15.75" hidden="1">
      <c r="A173" s="71" t="s">
        <v>44</v>
      </c>
      <c r="B173" s="57"/>
      <c r="C173" s="57"/>
      <c r="D173" s="57"/>
      <c r="E173" s="57"/>
      <c r="F173" s="57"/>
      <c r="G173" s="57"/>
      <c r="H173" s="57"/>
      <c r="I173" s="57"/>
      <c r="J173" s="57"/>
      <c r="K173" s="72"/>
    </row>
    <row r="174" spans="1:11" ht="15.75" hidden="1">
      <c r="A174" s="71" t="s">
        <v>45</v>
      </c>
      <c r="B174" s="57"/>
      <c r="C174" s="57"/>
      <c r="D174" s="57"/>
      <c r="E174" s="57"/>
      <c r="F174" s="57"/>
      <c r="G174" s="57"/>
      <c r="H174" s="57"/>
      <c r="I174" s="57"/>
      <c r="J174" s="57"/>
      <c r="K174" s="72"/>
    </row>
    <row r="175" spans="1:11" ht="15.75" hidden="1">
      <c r="A175" s="142" t="s">
        <v>47</v>
      </c>
      <c r="B175" s="142"/>
      <c r="C175" s="56" t="s">
        <v>136</v>
      </c>
      <c r="D175" s="56">
        <v>0</v>
      </c>
      <c r="E175" s="56">
        <v>0</v>
      </c>
      <c r="F175" s="56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</row>
    <row r="176" spans="1:11" hidden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1:11" ht="15.75" hidden="1">
      <c r="A177" s="70"/>
      <c r="B177" s="74" t="s">
        <v>137</v>
      </c>
      <c r="C177" s="74"/>
      <c r="D177" s="70"/>
      <c r="E177" s="70"/>
      <c r="F177" s="70"/>
      <c r="G177" s="75"/>
      <c r="H177" s="75"/>
      <c r="I177" s="75"/>
      <c r="J177" s="75"/>
      <c r="K177" s="75"/>
    </row>
    <row r="178" spans="1:11" ht="47.25" hidden="1">
      <c r="A178" s="56" t="s">
        <v>33</v>
      </c>
      <c r="B178" s="56" t="s">
        <v>138</v>
      </c>
      <c r="C178" s="56" t="s">
        <v>124</v>
      </c>
      <c r="D178" s="56" t="s">
        <v>125</v>
      </c>
      <c r="E178" s="56" t="s">
        <v>126</v>
      </c>
      <c r="F178" s="56" t="s">
        <v>139</v>
      </c>
      <c r="G178" s="142" t="s">
        <v>140</v>
      </c>
      <c r="H178" s="142"/>
      <c r="I178" s="142"/>
      <c r="J178" s="142"/>
      <c r="K178" s="142"/>
    </row>
    <row r="179" spans="1:11" ht="15.75" hidden="1">
      <c r="A179" s="71" t="s">
        <v>43</v>
      </c>
      <c r="B179" s="57"/>
      <c r="C179" s="57"/>
      <c r="D179" s="57"/>
      <c r="E179" s="57"/>
      <c r="F179" s="57"/>
      <c r="G179" s="141"/>
      <c r="H179" s="141"/>
      <c r="I179" s="141"/>
      <c r="J179" s="141"/>
      <c r="K179" s="141"/>
    </row>
    <row r="180" spans="1:11" ht="15.75" hidden="1">
      <c r="A180" s="71" t="s">
        <v>44</v>
      </c>
      <c r="B180" s="57"/>
      <c r="C180" s="57"/>
      <c r="D180" s="57"/>
      <c r="E180" s="57"/>
      <c r="F180" s="57"/>
      <c r="G180" s="141"/>
      <c r="H180" s="141"/>
      <c r="I180" s="141"/>
      <c r="J180" s="141"/>
      <c r="K180" s="141"/>
    </row>
    <row r="181" spans="1:11" ht="15.75" hidden="1">
      <c r="A181" s="71" t="s">
        <v>45</v>
      </c>
      <c r="B181" s="57"/>
      <c r="C181" s="57"/>
      <c r="D181" s="57"/>
      <c r="E181" s="57"/>
      <c r="F181" s="57"/>
      <c r="G181" s="141"/>
      <c r="H181" s="141"/>
      <c r="I181" s="141"/>
      <c r="J181" s="141"/>
      <c r="K181" s="141"/>
    </row>
    <row r="182" spans="1:11" ht="15.75" hidden="1">
      <c r="A182" s="142" t="s">
        <v>47</v>
      </c>
      <c r="B182" s="142"/>
      <c r="C182" s="56" t="s">
        <v>136</v>
      </c>
      <c r="D182" s="56">
        <v>0</v>
      </c>
      <c r="E182" s="56">
        <v>0</v>
      </c>
      <c r="F182" s="56">
        <v>0</v>
      </c>
      <c r="G182" s="140" t="s">
        <v>136</v>
      </c>
      <c r="H182" s="140"/>
      <c r="I182" s="140"/>
      <c r="J182" s="140"/>
      <c r="K182" s="140"/>
    </row>
    <row r="183" spans="1:11" hidden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</row>
    <row r="184" spans="1:11" ht="15.75" hidden="1">
      <c r="A184" s="70"/>
      <c r="B184" s="74" t="s">
        <v>141</v>
      </c>
      <c r="C184" s="74"/>
      <c r="D184" s="70"/>
      <c r="E184" s="70"/>
      <c r="F184" s="70"/>
      <c r="G184" s="75"/>
      <c r="H184" s="75"/>
      <c r="I184" s="75"/>
      <c r="J184" s="75"/>
      <c r="K184" s="75"/>
    </row>
    <row r="185" spans="1:11" ht="31.5" hidden="1">
      <c r="A185" s="71" t="s">
        <v>33</v>
      </c>
      <c r="B185" s="71" t="s">
        <v>142</v>
      </c>
      <c r="C185" s="71" t="s">
        <v>124</v>
      </c>
      <c r="D185" s="71" t="s">
        <v>143</v>
      </c>
      <c r="E185" s="71" t="s">
        <v>144</v>
      </c>
      <c r="F185" s="71" t="s">
        <v>145</v>
      </c>
      <c r="G185" s="140" t="s">
        <v>146</v>
      </c>
      <c r="H185" s="140"/>
      <c r="I185" s="140"/>
      <c r="J185" s="140"/>
      <c r="K185" s="140"/>
    </row>
    <row r="186" spans="1:11" ht="38.25" hidden="1" customHeight="1">
      <c r="A186" s="71"/>
      <c r="B186" s="76"/>
      <c r="C186" s="76"/>
      <c r="D186" s="76"/>
      <c r="E186" s="76"/>
      <c r="F186" s="68"/>
      <c r="G186" s="147"/>
      <c r="H186" s="148"/>
      <c r="I186" s="148"/>
      <c r="J186" s="148"/>
      <c r="K186" s="149"/>
    </row>
    <row r="187" spans="1:11" ht="15.75" hidden="1">
      <c r="A187" s="140" t="s">
        <v>47</v>
      </c>
      <c r="B187" s="140"/>
      <c r="C187" s="57"/>
      <c r="D187" s="71"/>
      <c r="E187" s="71"/>
      <c r="F187" s="69"/>
      <c r="G187" s="140" t="s">
        <v>136</v>
      </c>
      <c r="H187" s="140"/>
      <c r="I187" s="140"/>
      <c r="J187" s="140"/>
      <c r="K187" s="140"/>
    </row>
    <row r="188" spans="1:11" hidden="1">
      <c r="A188" s="16"/>
      <c r="B188" s="16"/>
      <c r="C188" s="16"/>
      <c r="D188" s="16"/>
      <c r="E188" s="16"/>
      <c r="F188" s="16"/>
      <c r="G188" s="16"/>
      <c r="H188" s="16"/>
      <c r="I188" s="55"/>
      <c r="J188" s="55"/>
      <c r="K188" s="55"/>
    </row>
    <row r="189" spans="1:11" ht="69.75" hidden="1" customHeight="1">
      <c r="A189" s="136" t="s">
        <v>227</v>
      </c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</row>
    <row r="190" spans="1:11" ht="15.75" hidden="1">
      <c r="A190" s="129" t="s">
        <v>121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</row>
    <row r="191" spans="1:11" ht="15.75" hidden="1">
      <c r="A191" s="70"/>
      <c r="B191" s="144" t="s">
        <v>122</v>
      </c>
      <c r="C191" s="144"/>
      <c r="D191" s="144"/>
      <c r="E191" s="70"/>
      <c r="F191" s="70"/>
      <c r="G191" s="70"/>
      <c r="H191" s="70"/>
      <c r="I191" s="70"/>
      <c r="J191" s="70"/>
      <c r="K191" s="70"/>
    </row>
    <row r="192" spans="1:11" ht="31.5" hidden="1">
      <c r="A192" s="142" t="s">
        <v>33</v>
      </c>
      <c r="B192" s="142" t="s">
        <v>123</v>
      </c>
      <c r="C192" s="142" t="s">
        <v>124</v>
      </c>
      <c r="D192" s="145" t="s">
        <v>125</v>
      </c>
      <c r="E192" s="142" t="s">
        <v>126</v>
      </c>
      <c r="F192" s="56" t="s">
        <v>127</v>
      </c>
      <c r="G192" s="142" t="s">
        <v>128</v>
      </c>
      <c r="H192" s="142"/>
      <c r="I192" s="142" t="s">
        <v>129</v>
      </c>
      <c r="J192" s="142"/>
      <c r="K192" s="142"/>
    </row>
    <row r="193" spans="1:11" ht="47.25" hidden="1">
      <c r="A193" s="142"/>
      <c r="B193" s="142"/>
      <c r="C193" s="142"/>
      <c r="D193" s="146"/>
      <c r="E193" s="142"/>
      <c r="F193" s="56" t="s">
        <v>130</v>
      </c>
      <c r="G193" s="56" t="s">
        <v>131</v>
      </c>
      <c r="H193" s="56" t="s">
        <v>132</v>
      </c>
      <c r="I193" s="56" t="s">
        <v>133</v>
      </c>
      <c r="J193" s="56" t="s">
        <v>134</v>
      </c>
      <c r="K193" s="56" t="s">
        <v>135</v>
      </c>
    </row>
    <row r="194" spans="1:11" ht="15.75" hidden="1">
      <c r="A194" s="71" t="s">
        <v>43</v>
      </c>
      <c r="B194" s="57"/>
      <c r="C194" s="57"/>
      <c r="D194" s="57"/>
      <c r="E194" s="57"/>
      <c r="F194" s="57"/>
      <c r="G194" s="57"/>
      <c r="H194" s="57"/>
      <c r="I194" s="57"/>
      <c r="J194" s="57"/>
      <c r="K194" s="72"/>
    </row>
    <row r="195" spans="1:11" ht="15.75" hidden="1">
      <c r="A195" s="71" t="s">
        <v>44</v>
      </c>
      <c r="B195" s="57"/>
      <c r="C195" s="57"/>
      <c r="D195" s="57"/>
      <c r="E195" s="57"/>
      <c r="F195" s="57"/>
      <c r="G195" s="57"/>
      <c r="H195" s="57"/>
      <c r="I195" s="57"/>
      <c r="J195" s="57"/>
      <c r="K195" s="72"/>
    </row>
    <row r="196" spans="1:11" ht="15.75" hidden="1">
      <c r="A196" s="71" t="s">
        <v>45</v>
      </c>
      <c r="B196" s="57"/>
      <c r="C196" s="57"/>
      <c r="D196" s="57"/>
      <c r="E196" s="57"/>
      <c r="F196" s="57"/>
      <c r="G196" s="57"/>
      <c r="H196" s="57"/>
      <c r="I196" s="57"/>
      <c r="J196" s="57"/>
      <c r="K196" s="72"/>
    </row>
    <row r="197" spans="1:11" ht="15.75" hidden="1">
      <c r="A197" s="142" t="s">
        <v>47</v>
      </c>
      <c r="B197" s="142"/>
      <c r="C197" s="56" t="s">
        <v>136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</row>
    <row r="198" spans="1:11" hidden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</row>
    <row r="199" spans="1:11" ht="15.75" hidden="1">
      <c r="A199" s="70"/>
      <c r="B199" s="74" t="s">
        <v>137</v>
      </c>
      <c r="C199" s="74"/>
      <c r="D199" s="70"/>
      <c r="E199" s="70"/>
      <c r="F199" s="70"/>
      <c r="G199" s="75"/>
      <c r="H199" s="75"/>
      <c r="I199" s="75"/>
      <c r="J199" s="75"/>
      <c r="K199" s="75"/>
    </row>
    <row r="200" spans="1:11" ht="47.25" hidden="1">
      <c r="A200" s="56" t="s">
        <v>33</v>
      </c>
      <c r="B200" s="56" t="s">
        <v>138</v>
      </c>
      <c r="C200" s="56" t="s">
        <v>124</v>
      </c>
      <c r="D200" s="56" t="s">
        <v>125</v>
      </c>
      <c r="E200" s="56" t="s">
        <v>126</v>
      </c>
      <c r="F200" s="56" t="s">
        <v>139</v>
      </c>
      <c r="G200" s="142" t="s">
        <v>140</v>
      </c>
      <c r="H200" s="142"/>
      <c r="I200" s="142"/>
      <c r="J200" s="142"/>
      <c r="K200" s="142"/>
    </row>
    <row r="201" spans="1:11" ht="15.75" hidden="1">
      <c r="A201" s="71" t="s">
        <v>43</v>
      </c>
      <c r="B201" s="57"/>
      <c r="C201" s="57"/>
      <c r="D201" s="57"/>
      <c r="E201" s="57"/>
      <c r="F201" s="57"/>
      <c r="G201" s="141"/>
      <c r="H201" s="141"/>
      <c r="I201" s="141"/>
      <c r="J201" s="141"/>
      <c r="K201" s="141"/>
    </row>
    <row r="202" spans="1:11" ht="15.75" hidden="1">
      <c r="A202" s="71" t="s">
        <v>44</v>
      </c>
      <c r="B202" s="57"/>
      <c r="C202" s="57"/>
      <c r="D202" s="57"/>
      <c r="E202" s="57"/>
      <c r="F202" s="57"/>
      <c r="G202" s="141"/>
      <c r="H202" s="141"/>
      <c r="I202" s="141"/>
      <c r="J202" s="141"/>
      <c r="K202" s="141"/>
    </row>
    <row r="203" spans="1:11" ht="15.75" hidden="1">
      <c r="A203" s="71" t="s">
        <v>45</v>
      </c>
      <c r="B203" s="57"/>
      <c r="C203" s="57"/>
      <c r="D203" s="57"/>
      <c r="E203" s="57"/>
      <c r="F203" s="57"/>
      <c r="G203" s="141"/>
      <c r="H203" s="141"/>
      <c r="I203" s="141"/>
      <c r="J203" s="141"/>
      <c r="K203" s="141"/>
    </row>
    <row r="204" spans="1:11" ht="15.75" hidden="1">
      <c r="A204" s="142" t="s">
        <v>47</v>
      </c>
      <c r="B204" s="142"/>
      <c r="C204" s="56" t="s">
        <v>136</v>
      </c>
      <c r="D204" s="56">
        <v>0</v>
      </c>
      <c r="E204" s="56">
        <v>0</v>
      </c>
      <c r="F204" s="56">
        <v>0</v>
      </c>
      <c r="G204" s="140" t="s">
        <v>136</v>
      </c>
      <c r="H204" s="140"/>
      <c r="I204" s="140"/>
      <c r="J204" s="140"/>
      <c r="K204" s="140"/>
    </row>
    <row r="205" spans="1:11" hidden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</row>
    <row r="206" spans="1:11" ht="15.75" hidden="1">
      <c r="A206" s="70"/>
      <c r="B206" s="74" t="s">
        <v>141</v>
      </c>
      <c r="C206" s="74"/>
      <c r="D206" s="70"/>
      <c r="E206" s="70"/>
      <c r="F206" s="70"/>
      <c r="G206" s="75"/>
      <c r="H206" s="75"/>
      <c r="I206" s="75"/>
      <c r="J206" s="75"/>
      <c r="K206" s="75"/>
    </row>
    <row r="207" spans="1:11" ht="31.5" hidden="1">
      <c r="A207" s="56" t="s">
        <v>33</v>
      </c>
      <c r="B207" s="56" t="s">
        <v>142</v>
      </c>
      <c r="C207" s="56" t="s">
        <v>124</v>
      </c>
      <c r="D207" s="56" t="s">
        <v>143</v>
      </c>
      <c r="E207" s="56" t="s">
        <v>144</v>
      </c>
      <c r="F207" s="56" t="s">
        <v>145</v>
      </c>
      <c r="G207" s="142" t="s">
        <v>146</v>
      </c>
      <c r="H207" s="142"/>
      <c r="I207" s="142"/>
      <c r="J207" s="142"/>
      <c r="K207" s="142"/>
    </row>
    <row r="208" spans="1:11" ht="38.25" hidden="1" customHeight="1">
      <c r="A208" s="71">
        <v>1</v>
      </c>
      <c r="B208" s="76" t="s">
        <v>148</v>
      </c>
      <c r="C208" s="76">
        <v>206916313</v>
      </c>
      <c r="D208" s="76">
        <v>365</v>
      </c>
      <c r="E208" s="76">
        <v>21.1</v>
      </c>
      <c r="F208" s="68">
        <v>1000000</v>
      </c>
      <c r="G208" s="147" t="s">
        <v>164</v>
      </c>
      <c r="H208" s="148"/>
      <c r="I208" s="148"/>
      <c r="J208" s="148"/>
      <c r="K208" s="149"/>
    </row>
    <row r="209" spans="1:11" ht="38.25" hidden="1" customHeight="1">
      <c r="A209" s="71">
        <v>2</v>
      </c>
      <c r="B209" s="76" t="s">
        <v>165</v>
      </c>
      <c r="C209" s="76" t="s">
        <v>166</v>
      </c>
      <c r="D209" s="76">
        <v>365</v>
      </c>
      <c r="E209" s="76">
        <v>19.3</v>
      </c>
      <c r="F209" s="68">
        <v>1000000</v>
      </c>
      <c r="G209" s="147" t="s">
        <v>167</v>
      </c>
      <c r="H209" s="148"/>
      <c r="I209" s="148"/>
      <c r="J209" s="148"/>
      <c r="K209" s="149"/>
    </row>
    <row r="210" spans="1:11" ht="15.75" hidden="1">
      <c r="A210" s="140" t="s">
        <v>47</v>
      </c>
      <c r="B210" s="140"/>
      <c r="C210" s="57"/>
      <c r="D210" s="71"/>
      <c r="E210" s="71"/>
      <c r="F210" s="69">
        <f>+F209+F208</f>
        <v>2000000</v>
      </c>
      <c r="G210" s="140" t="s">
        <v>136</v>
      </c>
      <c r="H210" s="140"/>
      <c r="I210" s="140"/>
      <c r="J210" s="140"/>
      <c r="K210" s="140"/>
    </row>
    <row r="211" spans="1:11" hidden="1">
      <c r="A211" s="16"/>
      <c r="B211" s="16"/>
      <c r="C211" s="16"/>
      <c r="D211" s="16"/>
      <c r="E211" s="16"/>
      <c r="F211" s="16"/>
      <c r="G211" s="16"/>
      <c r="H211" s="16"/>
      <c r="I211" s="55"/>
      <c r="J211" s="55"/>
      <c r="K211" s="55"/>
    </row>
    <row r="212" spans="1:11" hidden="1">
      <c r="A212" s="16"/>
      <c r="B212" s="16"/>
      <c r="C212" s="16"/>
      <c r="D212" s="16"/>
      <c r="E212" s="16"/>
      <c r="F212" s="16"/>
      <c r="G212" s="16"/>
      <c r="H212" s="16"/>
      <c r="I212" s="55"/>
      <c r="J212" s="55"/>
      <c r="K212" s="55"/>
    </row>
    <row r="213" spans="1:11" ht="60.75" hidden="1" customHeight="1">
      <c r="A213" s="136" t="s">
        <v>228</v>
      </c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</row>
    <row r="214" spans="1:11" ht="15.75" hidden="1">
      <c r="A214" s="129" t="s">
        <v>121</v>
      </c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</row>
    <row r="215" spans="1:11" ht="15.75" hidden="1">
      <c r="A215" s="70"/>
      <c r="B215" s="144" t="s">
        <v>122</v>
      </c>
      <c r="C215" s="144"/>
      <c r="D215" s="144"/>
      <c r="E215" s="70"/>
      <c r="F215" s="70"/>
      <c r="G215" s="70"/>
      <c r="H215" s="70"/>
      <c r="I215" s="70"/>
      <c r="J215" s="70"/>
      <c r="K215" s="70"/>
    </row>
    <row r="216" spans="1:11" ht="31.5" hidden="1">
      <c r="A216" s="142" t="s">
        <v>33</v>
      </c>
      <c r="B216" s="142" t="s">
        <v>123</v>
      </c>
      <c r="C216" s="142" t="s">
        <v>124</v>
      </c>
      <c r="D216" s="145" t="s">
        <v>125</v>
      </c>
      <c r="E216" s="142" t="s">
        <v>126</v>
      </c>
      <c r="F216" s="56" t="s">
        <v>127</v>
      </c>
      <c r="G216" s="142" t="s">
        <v>128</v>
      </c>
      <c r="H216" s="142"/>
      <c r="I216" s="142" t="s">
        <v>129</v>
      </c>
      <c r="J216" s="142"/>
      <c r="K216" s="142"/>
    </row>
    <row r="217" spans="1:11" ht="47.25" hidden="1">
      <c r="A217" s="142"/>
      <c r="B217" s="142"/>
      <c r="C217" s="142"/>
      <c r="D217" s="146"/>
      <c r="E217" s="142"/>
      <c r="F217" s="56" t="s">
        <v>130</v>
      </c>
      <c r="G217" s="56" t="s">
        <v>131</v>
      </c>
      <c r="H217" s="56" t="s">
        <v>132</v>
      </c>
      <c r="I217" s="56" t="s">
        <v>133</v>
      </c>
      <c r="J217" s="56" t="s">
        <v>134</v>
      </c>
      <c r="K217" s="56" t="s">
        <v>135</v>
      </c>
    </row>
    <row r="218" spans="1:11" ht="15.75" hidden="1">
      <c r="A218" s="71" t="s">
        <v>43</v>
      </c>
      <c r="B218" s="76"/>
      <c r="C218" s="76"/>
      <c r="D218" s="76"/>
      <c r="E218" s="57"/>
      <c r="F218" s="57"/>
      <c r="G218" s="57"/>
      <c r="H218" s="57"/>
      <c r="I218" s="57"/>
      <c r="J218" s="57"/>
      <c r="K218" s="72"/>
    </row>
    <row r="219" spans="1:11" ht="15.75" hidden="1">
      <c r="A219" s="71" t="s">
        <v>44</v>
      </c>
      <c r="B219" s="57"/>
      <c r="C219" s="57"/>
      <c r="D219" s="57"/>
      <c r="E219" s="57"/>
      <c r="F219" s="57"/>
      <c r="G219" s="57"/>
      <c r="H219" s="57"/>
      <c r="I219" s="57"/>
      <c r="J219" s="57"/>
      <c r="K219" s="72"/>
    </row>
    <row r="220" spans="1:11" ht="15.75" hidden="1">
      <c r="A220" s="71" t="s">
        <v>45</v>
      </c>
      <c r="B220" s="57"/>
      <c r="C220" s="57"/>
      <c r="D220" s="57"/>
      <c r="E220" s="57"/>
      <c r="F220" s="57"/>
      <c r="G220" s="57"/>
      <c r="H220" s="57"/>
      <c r="I220" s="57"/>
      <c r="J220" s="57"/>
      <c r="K220" s="72"/>
    </row>
    <row r="221" spans="1:11" ht="15.75" hidden="1">
      <c r="A221" s="142" t="s">
        <v>47</v>
      </c>
      <c r="B221" s="142"/>
      <c r="C221" s="56" t="s">
        <v>136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</row>
    <row r="222" spans="1:11" hidden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</row>
    <row r="223" spans="1:11" ht="15.75" hidden="1">
      <c r="A223" s="70"/>
      <c r="B223" s="74" t="s">
        <v>137</v>
      </c>
      <c r="C223" s="74"/>
      <c r="D223" s="70"/>
      <c r="E223" s="70"/>
      <c r="F223" s="70"/>
      <c r="G223" s="75"/>
      <c r="H223" s="75"/>
      <c r="I223" s="75"/>
      <c r="J223" s="75"/>
      <c r="K223" s="75"/>
    </row>
    <row r="224" spans="1:11" ht="47.25" hidden="1">
      <c r="A224" s="56" t="s">
        <v>33</v>
      </c>
      <c r="B224" s="56" t="s">
        <v>138</v>
      </c>
      <c r="C224" s="56" t="s">
        <v>124</v>
      </c>
      <c r="D224" s="56" t="s">
        <v>125</v>
      </c>
      <c r="E224" s="56" t="s">
        <v>126</v>
      </c>
      <c r="F224" s="56" t="s">
        <v>139</v>
      </c>
      <c r="G224" s="142" t="s">
        <v>140</v>
      </c>
      <c r="H224" s="142"/>
      <c r="I224" s="142"/>
      <c r="J224" s="142"/>
      <c r="K224" s="142"/>
    </row>
    <row r="225" spans="1:11" ht="15.75" hidden="1">
      <c r="A225" s="71" t="s">
        <v>43</v>
      </c>
      <c r="B225" s="57"/>
      <c r="C225" s="57"/>
      <c r="D225" s="57"/>
      <c r="E225" s="57"/>
      <c r="F225" s="57"/>
      <c r="G225" s="141"/>
      <c r="H225" s="141"/>
      <c r="I225" s="141"/>
      <c r="J225" s="141"/>
      <c r="K225" s="141"/>
    </row>
    <row r="226" spans="1:11" ht="15.75" hidden="1">
      <c r="A226" s="71" t="s">
        <v>44</v>
      </c>
      <c r="B226" s="57"/>
      <c r="C226" s="57"/>
      <c r="D226" s="57"/>
      <c r="E226" s="57"/>
      <c r="F226" s="57"/>
      <c r="G226" s="141"/>
      <c r="H226" s="141"/>
      <c r="I226" s="141"/>
      <c r="J226" s="141"/>
      <c r="K226" s="141"/>
    </row>
    <row r="227" spans="1:11" ht="15.75" hidden="1">
      <c r="A227" s="71" t="s">
        <v>45</v>
      </c>
      <c r="B227" s="57"/>
      <c r="C227" s="57"/>
      <c r="D227" s="57"/>
      <c r="E227" s="57"/>
      <c r="F227" s="57"/>
      <c r="G227" s="141"/>
      <c r="H227" s="141"/>
      <c r="I227" s="141"/>
      <c r="J227" s="141"/>
      <c r="K227" s="141"/>
    </row>
    <row r="228" spans="1:11" ht="15.75" hidden="1">
      <c r="A228" s="142" t="s">
        <v>47</v>
      </c>
      <c r="B228" s="142"/>
      <c r="C228" s="56" t="s">
        <v>136</v>
      </c>
      <c r="D228" s="56">
        <v>0</v>
      </c>
      <c r="E228" s="56">
        <v>0</v>
      </c>
      <c r="F228" s="56">
        <v>0</v>
      </c>
      <c r="G228" s="140" t="s">
        <v>136</v>
      </c>
      <c r="H228" s="140"/>
      <c r="I228" s="140"/>
      <c r="J228" s="140"/>
      <c r="K228" s="140"/>
    </row>
    <row r="229" spans="1:11" hidden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</row>
    <row r="230" spans="1:11" ht="15.75" hidden="1">
      <c r="A230" s="70"/>
      <c r="B230" s="74" t="s">
        <v>141</v>
      </c>
      <c r="C230" s="74"/>
      <c r="D230" s="70"/>
      <c r="E230" s="70"/>
      <c r="F230" s="70"/>
      <c r="G230" s="75"/>
      <c r="H230" s="75"/>
      <c r="I230" s="75"/>
      <c r="J230" s="75"/>
      <c r="K230" s="75"/>
    </row>
    <row r="231" spans="1:11" ht="31.5" hidden="1">
      <c r="A231" s="56" t="s">
        <v>33</v>
      </c>
      <c r="B231" s="56" t="s">
        <v>142</v>
      </c>
      <c r="C231" s="56" t="s">
        <v>124</v>
      </c>
      <c r="D231" s="56" t="s">
        <v>143</v>
      </c>
      <c r="E231" s="56" t="s">
        <v>144</v>
      </c>
      <c r="F231" s="56" t="s">
        <v>145</v>
      </c>
      <c r="G231" s="142" t="s">
        <v>146</v>
      </c>
      <c r="H231" s="142"/>
      <c r="I231" s="142"/>
      <c r="J231" s="142"/>
      <c r="K231" s="142"/>
    </row>
    <row r="232" spans="1:11" ht="25.5" hidden="1">
      <c r="A232" s="71">
        <v>1</v>
      </c>
      <c r="B232" s="76" t="s">
        <v>168</v>
      </c>
      <c r="C232" s="76">
        <v>202521935</v>
      </c>
      <c r="D232" s="76">
        <v>365</v>
      </c>
      <c r="E232" s="76">
        <v>18.100000000000001</v>
      </c>
      <c r="F232" s="68">
        <v>1000000</v>
      </c>
      <c r="G232" s="143" t="s">
        <v>169</v>
      </c>
      <c r="H232" s="143"/>
      <c r="I232" s="143"/>
      <c r="J232" s="143"/>
      <c r="K232" s="143"/>
    </row>
    <row r="233" spans="1:11" ht="15.75" hidden="1">
      <c r="A233" s="140" t="s">
        <v>47</v>
      </c>
      <c r="B233" s="140"/>
      <c r="C233" s="57"/>
      <c r="D233" s="71"/>
      <c r="E233" s="71"/>
      <c r="F233" s="69">
        <f>+F232</f>
        <v>1000000</v>
      </c>
      <c r="G233" s="140" t="s">
        <v>136</v>
      </c>
      <c r="H233" s="140"/>
      <c r="I233" s="140"/>
      <c r="J233" s="140"/>
      <c r="K233" s="140"/>
    </row>
    <row r="234" spans="1:11" hidden="1">
      <c r="A234" s="16"/>
      <c r="B234" s="16"/>
      <c r="C234" s="16"/>
      <c r="D234" s="16"/>
      <c r="E234" s="16"/>
      <c r="F234" s="16"/>
      <c r="G234" s="16"/>
      <c r="H234" s="16"/>
      <c r="I234" s="55"/>
      <c r="J234" s="55"/>
      <c r="K234" s="55"/>
    </row>
    <row r="235" spans="1:11" hidden="1">
      <c r="A235" s="16"/>
      <c r="B235" s="16"/>
      <c r="C235" s="16"/>
      <c r="D235" s="16"/>
      <c r="E235" s="16"/>
      <c r="F235" s="16"/>
      <c r="G235" s="16"/>
      <c r="H235" s="16"/>
      <c r="I235" s="55"/>
      <c r="J235" s="55"/>
      <c r="K235" s="55"/>
    </row>
    <row r="236" spans="1:11" ht="60.75" hidden="1" customHeight="1">
      <c r="A236" s="136" t="s">
        <v>229</v>
      </c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</row>
    <row r="237" spans="1:11" ht="15.75" hidden="1">
      <c r="A237" s="129" t="s">
        <v>121</v>
      </c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</row>
    <row r="238" spans="1:11" ht="15.75" hidden="1">
      <c r="A238" s="70"/>
      <c r="B238" s="144" t="s">
        <v>122</v>
      </c>
      <c r="C238" s="144"/>
      <c r="D238" s="144"/>
      <c r="E238" s="70"/>
      <c r="F238" s="70"/>
      <c r="G238" s="70"/>
      <c r="H238" s="70"/>
      <c r="I238" s="70"/>
      <c r="J238" s="70"/>
      <c r="K238" s="70"/>
    </row>
    <row r="239" spans="1:11" ht="31.5" hidden="1">
      <c r="A239" s="142" t="s">
        <v>33</v>
      </c>
      <c r="B239" s="142" t="s">
        <v>123</v>
      </c>
      <c r="C239" s="142" t="s">
        <v>124</v>
      </c>
      <c r="D239" s="145" t="s">
        <v>125</v>
      </c>
      <c r="E239" s="142" t="s">
        <v>126</v>
      </c>
      <c r="F239" s="56" t="s">
        <v>127</v>
      </c>
      <c r="G239" s="142" t="s">
        <v>128</v>
      </c>
      <c r="H239" s="142"/>
      <c r="I239" s="142" t="s">
        <v>129</v>
      </c>
      <c r="J239" s="142"/>
      <c r="K239" s="142"/>
    </row>
    <row r="240" spans="1:11" ht="47.25" hidden="1">
      <c r="A240" s="142"/>
      <c r="B240" s="142"/>
      <c r="C240" s="142"/>
      <c r="D240" s="146"/>
      <c r="E240" s="142"/>
      <c r="F240" s="56" t="s">
        <v>130</v>
      </c>
      <c r="G240" s="56" t="s">
        <v>131</v>
      </c>
      <c r="H240" s="56" t="s">
        <v>132</v>
      </c>
      <c r="I240" s="56" t="s">
        <v>133</v>
      </c>
      <c r="J240" s="56" t="s">
        <v>134</v>
      </c>
      <c r="K240" s="56" t="s">
        <v>135</v>
      </c>
    </row>
    <row r="241" spans="1:11" ht="15.75" hidden="1">
      <c r="A241" s="71" t="s">
        <v>43</v>
      </c>
      <c r="B241" s="57"/>
      <c r="C241" s="57"/>
      <c r="D241" s="57"/>
      <c r="E241" s="57"/>
      <c r="F241" s="57"/>
      <c r="G241" s="57"/>
      <c r="H241" s="57"/>
      <c r="I241" s="57"/>
      <c r="J241" s="57"/>
      <c r="K241" s="72"/>
    </row>
    <row r="242" spans="1:11" ht="15.75" hidden="1">
      <c r="A242" s="71" t="s">
        <v>44</v>
      </c>
      <c r="B242" s="57"/>
      <c r="C242" s="57"/>
      <c r="D242" s="57"/>
      <c r="E242" s="57"/>
      <c r="F242" s="57"/>
      <c r="G242" s="57"/>
      <c r="H242" s="57"/>
      <c r="I242" s="57"/>
      <c r="J242" s="57"/>
      <c r="K242" s="72"/>
    </row>
    <row r="243" spans="1:11" ht="15.75" hidden="1">
      <c r="A243" s="71" t="s">
        <v>45</v>
      </c>
      <c r="B243" s="57"/>
      <c r="C243" s="57"/>
      <c r="D243" s="57"/>
      <c r="E243" s="57"/>
      <c r="F243" s="57"/>
      <c r="G243" s="57"/>
      <c r="H243" s="57"/>
      <c r="I243" s="57"/>
      <c r="J243" s="57"/>
      <c r="K243" s="72"/>
    </row>
    <row r="244" spans="1:11" ht="15.75" hidden="1">
      <c r="A244" s="142" t="s">
        <v>47</v>
      </c>
      <c r="B244" s="142"/>
      <c r="C244" s="56" t="s">
        <v>136</v>
      </c>
      <c r="D244" s="56">
        <v>0</v>
      </c>
      <c r="E244" s="56">
        <v>0</v>
      </c>
      <c r="F244" s="56">
        <v>0</v>
      </c>
      <c r="G244" s="56">
        <v>0</v>
      </c>
      <c r="H244" s="56">
        <v>0</v>
      </c>
      <c r="I244" s="56">
        <v>0</v>
      </c>
      <c r="J244" s="56">
        <v>0</v>
      </c>
      <c r="K244" s="56">
        <v>0</v>
      </c>
    </row>
    <row r="245" spans="1:11" hidden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</row>
    <row r="246" spans="1:11" ht="15.75" hidden="1">
      <c r="A246" s="70"/>
      <c r="B246" s="74" t="s">
        <v>137</v>
      </c>
      <c r="C246" s="74"/>
      <c r="D246" s="70"/>
      <c r="E246" s="70"/>
      <c r="F246" s="70"/>
      <c r="G246" s="75"/>
      <c r="H246" s="75"/>
      <c r="I246" s="75"/>
      <c r="J246" s="75"/>
      <c r="K246" s="75"/>
    </row>
    <row r="247" spans="1:11" ht="47.25" hidden="1">
      <c r="A247" s="56" t="s">
        <v>33</v>
      </c>
      <c r="B247" s="56" t="s">
        <v>138</v>
      </c>
      <c r="C247" s="56" t="s">
        <v>124</v>
      </c>
      <c r="D247" s="56" t="s">
        <v>125</v>
      </c>
      <c r="E247" s="56" t="s">
        <v>126</v>
      </c>
      <c r="F247" s="56" t="s">
        <v>139</v>
      </c>
      <c r="G247" s="142" t="s">
        <v>140</v>
      </c>
      <c r="H247" s="142"/>
      <c r="I247" s="142"/>
      <c r="J247" s="142"/>
      <c r="K247" s="142"/>
    </row>
    <row r="248" spans="1:11" ht="15.75" hidden="1">
      <c r="A248" s="71" t="s">
        <v>43</v>
      </c>
      <c r="B248" s="57"/>
      <c r="C248" s="57"/>
      <c r="D248" s="57"/>
      <c r="E248" s="57"/>
      <c r="F248" s="57"/>
      <c r="G248" s="141"/>
      <c r="H248" s="141"/>
      <c r="I248" s="141"/>
      <c r="J248" s="141"/>
      <c r="K248" s="141"/>
    </row>
    <row r="249" spans="1:11" ht="15.75" hidden="1">
      <c r="A249" s="71" t="s">
        <v>44</v>
      </c>
      <c r="B249" s="57"/>
      <c r="C249" s="57"/>
      <c r="D249" s="57"/>
      <c r="E249" s="57"/>
      <c r="F249" s="57"/>
      <c r="G249" s="141"/>
      <c r="H249" s="141"/>
      <c r="I249" s="141"/>
      <c r="J249" s="141"/>
      <c r="K249" s="141"/>
    </row>
    <row r="250" spans="1:11" ht="15.75" hidden="1">
      <c r="A250" s="71" t="s">
        <v>45</v>
      </c>
      <c r="B250" s="57"/>
      <c r="C250" s="57"/>
      <c r="D250" s="57"/>
      <c r="E250" s="57"/>
      <c r="F250" s="57"/>
      <c r="G250" s="141"/>
      <c r="H250" s="141"/>
      <c r="I250" s="141"/>
      <c r="J250" s="141"/>
      <c r="K250" s="141"/>
    </row>
    <row r="251" spans="1:11" ht="15.75" hidden="1">
      <c r="A251" s="142" t="s">
        <v>47</v>
      </c>
      <c r="B251" s="142"/>
      <c r="C251" s="56" t="s">
        <v>136</v>
      </c>
      <c r="D251" s="56">
        <v>0</v>
      </c>
      <c r="E251" s="56">
        <v>0</v>
      </c>
      <c r="F251" s="56">
        <v>0</v>
      </c>
      <c r="G251" s="140" t="s">
        <v>136</v>
      </c>
      <c r="H251" s="140"/>
      <c r="I251" s="140"/>
      <c r="J251" s="140"/>
      <c r="K251" s="140"/>
    </row>
    <row r="252" spans="1:11" hidden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</row>
    <row r="253" spans="1:11" ht="15.75" hidden="1">
      <c r="A253" s="70"/>
      <c r="B253" s="74" t="s">
        <v>141</v>
      </c>
      <c r="C253" s="74"/>
      <c r="D253" s="70"/>
      <c r="E253" s="70"/>
      <c r="F253" s="70"/>
      <c r="G253" s="75"/>
      <c r="H253" s="75"/>
      <c r="I253" s="75"/>
      <c r="J253" s="75"/>
      <c r="K253" s="75"/>
    </row>
    <row r="254" spans="1:11" ht="31.5" hidden="1">
      <c r="A254" s="56" t="s">
        <v>33</v>
      </c>
      <c r="B254" s="56" t="s">
        <v>142</v>
      </c>
      <c r="C254" s="56" t="s">
        <v>124</v>
      </c>
      <c r="D254" s="56" t="s">
        <v>143</v>
      </c>
      <c r="E254" s="56" t="s">
        <v>144</v>
      </c>
      <c r="F254" s="56" t="s">
        <v>145</v>
      </c>
      <c r="G254" s="142" t="s">
        <v>146</v>
      </c>
      <c r="H254" s="142"/>
      <c r="I254" s="142"/>
      <c r="J254" s="142"/>
      <c r="K254" s="142"/>
    </row>
    <row r="255" spans="1:11" ht="25.5" hidden="1">
      <c r="A255" s="56">
        <v>1</v>
      </c>
      <c r="B255" s="76" t="s">
        <v>161</v>
      </c>
      <c r="C255" s="76">
        <v>202521935</v>
      </c>
      <c r="D255" s="76">
        <v>365</v>
      </c>
      <c r="E255" s="76">
        <v>18.100000000000001</v>
      </c>
      <c r="F255" s="68">
        <v>700000</v>
      </c>
      <c r="G255" s="143" t="s">
        <v>170</v>
      </c>
      <c r="H255" s="143"/>
      <c r="I255" s="143"/>
      <c r="J255" s="143"/>
      <c r="K255" s="143"/>
    </row>
    <row r="256" spans="1:11" ht="15.75" hidden="1">
      <c r="A256" s="140" t="s">
        <v>47</v>
      </c>
      <c r="B256" s="140"/>
      <c r="C256" s="57"/>
      <c r="D256" s="71"/>
      <c r="E256" s="71"/>
      <c r="F256" s="69">
        <f>+F255</f>
        <v>700000</v>
      </c>
      <c r="G256" s="140" t="s">
        <v>136</v>
      </c>
      <c r="H256" s="140"/>
      <c r="I256" s="140"/>
      <c r="J256" s="140"/>
      <c r="K256" s="140"/>
    </row>
    <row r="257" spans="1:11" hidden="1"/>
    <row r="258" spans="1:11" ht="48.75" hidden="1" customHeight="1">
      <c r="A258" s="154" t="s">
        <v>230</v>
      </c>
      <c r="B258" s="155"/>
      <c r="C258" s="155"/>
      <c r="D258" s="155"/>
      <c r="E258" s="155"/>
      <c r="F258" s="155"/>
      <c r="G258" s="155"/>
      <c r="H258" s="155"/>
      <c r="I258" s="155"/>
      <c r="J258" s="155"/>
      <c r="K258" s="155"/>
    </row>
    <row r="259" spans="1:11" ht="15.75" hidden="1">
      <c r="A259" s="156" t="s">
        <v>121</v>
      </c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</row>
    <row r="260" spans="1:11" ht="15.75" hidden="1">
      <c r="A260" s="58"/>
      <c r="B260" s="157" t="s">
        <v>122</v>
      </c>
      <c r="C260" s="157"/>
      <c r="D260" s="157"/>
      <c r="E260" s="58"/>
      <c r="F260" s="58"/>
      <c r="G260" s="58"/>
      <c r="H260" s="58"/>
      <c r="I260" s="58"/>
      <c r="J260" s="58"/>
      <c r="K260" s="58"/>
    </row>
    <row r="261" spans="1:11" ht="31.5" hidden="1">
      <c r="A261" s="152" t="s">
        <v>33</v>
      </c>
      <c r="B261" s="152" t="s">
        <v>123</v>
      </c>
      <c r="C261" s="152" t="s">
        <v>124</v>
      </c>
      <c r="D261" s="158" t="s">
        <v>125</v>
      </c>
      <c r="E261" s="152" t="s">
        <v>126</v>
      </c>
      <c r="F261" s="59" t="s">
        <v>127</v>
      </c>
      <c r="G261" s="152" t="s">
        <v>128</v>
      </c>
      <c r="H261" s="152"/>
      <c r="I261" s="152" t="s">
        <v>129</v>
      </c>
      <c r="J261" s="152"/>
      <c r="K261" s="152"/>
    </row>
    <row r="262" spans="1:11" ht="47.25" hidden="1">
      <c r="A262" s="152"/>
      <c r="B262" s="152"/>
      <c r="C262" s="152"/>
      <c r="D262" s="159"/>
      <c r="E262" s="152"/>
      <c r="F262" s="59" t="s">
        <v>130</v>
      </c>
      <c r="G262" s="59" t="s">
        <v>131</v>
      </c>
      <c r="H262" s="59" t="s">
        <v>132</v>
      </c>
      <c r="I262" s="59" t="s">
        <v>133</v>
      </c>
      <c r="J262" s="59" t="s">
        <v>134</v>
      </c>
      <c r="K262" s="59" t="s">
        <v>135</v>
      </c>
    </row>
    <row r="263" spans="1:11" ht="15.75" hidden="1">
      <c r="A263" s="60" t="s">
        <v>43</v>
      </c>
      <c r="B263" s="66" t="s">
        <v>136</v>
      </c>
      <c r="C263" s="66" t="s">
        <v>136</v>
      </c>
      <c r="D263" s="66" t="s">
        <v>136</v>
      </c>
      <c r="E263" s="66" t="s">
        <v>136</v>
      </c>
      <c r="F263" s="66" t="s">
        <v>136</v>
      </c>
      <c r="G263" s="66" t="s">
        <v>136</v>
      </c>
      <c r="H263" s="66" t="s">
        <v>136</v>
      </c>
      <c r="I263" s="66" t="s">
        <v>136</v>
      </c>
      <c r="J263" s="66" t="s">
        <v>136</v>
      </c>
      <c r="K263" s="81" t="s">
        <v>136</v>
      </c>
    </row>
    <row r="264" spans="1:11" ht="15.75" hidden="1">
      <c r="A264" s="60" t="s">
        <v>44</v>
      </c>
      <c r="B264" s="61"/>
      <c r="C264" s="61"/>
      <c r="D264" s="61"/>
      <c r="E264" s="61"/>
      <c r="F264" s="61"/>
      <c r="G264" s="61"/>
      <c r="H264" s="61"/>
      <c r="I264" s="61"/>
      <c r="J264" s="61"/>
      <c r="K264" s="62"/>
    </row>
    <row r="265" spans="1:11" ht="15.75" hidden="1">
      <c r="A265" s="60" t="s">
        <v>45</v>
      </c>
      <c r="B265" s="61"/>
      <c r="C265" s="61"/>
      <c r="D265" s="61"/>
      <c r="E265" s="61"/>
      <c r="F265" s="61"/>
      <c r="G265" s="61"/>
      <c r="H265" s="61"/>
      <c r="I265" s="61"/>
      <c r="J265" s="61"/>
      <c r="K265" s="62"/>
    </row>
    <row r="266" spans="1:11" ht="15.75" hidden="1">
      <c r="A266" s="152" t="s">
        <v>47</v>
      </c>
      <c r="B266" s="152"/>
      <c r="C266" s="59" t="s">
        <v>136</v>
      </c>
      <c r="D266" s="59">
        <v>0</v>
      </c>
      <c r="E266" s="59">
        <v>0</v>
      </c>
      <c r="F266" s="59">
        <v>0</v>
      </c>
      <c r="G266" s="59">
        <v>0</v>
      </c>
      <c r="H266" s="59">
        <v>0</v>
      </c>
      <c r="I266" s="59">
        <v>0</v>
      </c>
      <c r="J266" s="59">
        <v>0</v>
      </c>
      <c r="K266" s="59">
        <v>0</v>
      </c>
    </row>
    <row r="267" spans="1:11" hidden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</row>
    <row r="268" spans="1:11" ht="15.75" hidden="1">
      <c r="A268" s="58"/>
      <c r="B268" s="64" t="s">
        <v>137</v>
      </c>
      <c r="C268" s="64"/>
      <c r="D268" s="58"/>
      <c r="E268" s="58"/>
      <c r="F268" s="58"/>
      <c r="G268" s="65"/>
      <c r="H268" s="65"/>
      <c r="I268" s="65"/>
      <c r="J268" s="65"/>
      <c r="K268" s="65"/>
    </row>
    <row r="269" spans="1:11" ht="47.25" hidden="1">
      <c r="A269" s="59" t="s">
        <v>33</v>
      </c>
      <c r="B269" s="59" t="s">
        <v>138</v>
      </c>
      <c r="C269" s="59" t="s">
        <v>124</v>
      </c>
      <c r="D269" s="59" t="s">
        <v>125</v>
      </c>
      <c r="E269" s="59" t="s">
        <v>126</v>
      </c>
      <c r="F269" s="59" t="s">
        <v>139</v>
      </c>
      <c r="G269" s="152" t="s">
        <v>140</v>
      </c>
      <c r="H269" s="152"/>
      <c r="I269" s="152"/>
      <c r="J269" s="152"/>
      <c r="K269" s="152"/>
    </row>
    <row r="270" spans="1:11" ht="15.75" hidden="1">
      <c r="A270" s="60" t="s">
        <v>43</v>
      </c>
      <c r="B270" s="66" t="s">
        <v>136</v>
      </c>
      <c r="C270" s="66" t="s">
        <v>136</v>
      </c>
      <c r="D270" s="66" t="s">
        <v>136</v>
      </c>
      <c r="E270" s="66" t="s">
        <v>136</v>
      </c>
      <c r="F270" s="66" t="s">
        <v>136</v>
      </c>
      <c r="G270" s="151" t="s">
        <v>136</v>
      </c>
      <c r="H270" s="151"/>
      <c r="I270" s="151"/>
      <c r="J270" s="151"/>
      <c r="K270" s="151"/>
    </row>
    <row r="271" spans="1:11" ht="15.75" hidden="1">
      <c r="A271" s="60" t="s">
        <v>44</v>
      </c>
      <c r="B271" s="61"/>
      <c r="C271" s="61"/>
      <c r="D271" s="61"/>
      <c r="E271" s="61"/>
      <c r="F271" s="61"/>
      <c r="G271" s="153"/>
      <c r="H271" s="153"/>
      <c r="I271" s="153"/>
      <c r="J271" s="153"/>
      <c r="K271" s="153"/>
    </row>
    <row r="272" spans="1:11" ht="15.75" hidden="1">
      <c r="A272" s="60" t="s">
        <v>45</v>
      </c>
      <c r="B272" s="61"/>
      <c r="C272" s="61"/>
      <c r="D272" s="61"/>
      <c r="E272" s="61"/>
      <c r="F272" s="61"/>
      <c r="G272" s="153"/>
      <c r="H272" s="153"/>
      <c r="I272" s="153"/>
      <c r="J272" s="153"/>
      <c r="K272" s="153"/>
    </row>
    <row r="273" spans="1:11" ht="15.75" hidden="1">
      <c r="A273" s="152" t="s">
        <v>47</v>
      </c>
      <c r="B273" s="152"/>
      <c r="C273" s="59" t="s">
        <v>136</v>
      </c>
      <c r="D273" s="59">
        <v>0</v>
      </c>
      <c r="E273" s="59">
        <v>0</v>
      </c>
      <c r="F273" s="59">
        <v>0</v>
      </c>
      <c r="G273" s="150" t="s">
        <v>136</v>
      </c>
      <c r="H273" s="150"/>
      <c r="I273" s="150"/>
      <c r="J273" s="150"/>
      <c r="K273" s="150"/>
    </row>
    <row r="274" spans="1:11" hidden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</row>
    <row r="275" spans="1:11" ht="15.75" hidden="1">
      <c r="A275" s="58"/>
      <c r="B275" s="64" t="s">
        <v>141</v>
      </c>
      <c r="C275" s="64"/>
      <c r="D275" s="58"/>
      <c r="E275" s="58"/>
      <c r="F275" s="58"/>
      <c r="G275" s="65"/>
      <c r="H275" s="65"/>
      <c r="I275" s="65"/>
      <c r="J275" s="65"/>
      <c r="K275" s="65"/>
    </row>
    <row r="276" spans="1:11" ht="31.5" hidden="1">
      <c r="A276" s="59" t="s">
        <v>33</v>
      </c>
      <c r="B276" s="59" t="s">
        <v>142</v>
      </c>
      <c r="C276" s="59" t="s">
        <v>124</v>
      </c>
      <c r="D276" s="59" t="s">
        <v>143</v>
      </c>
      <c r="E276" s="59" t="s">
        <v>144</v>
      </c>
      <c r="F276" s="59" t="s">
        <v>145</v>
      </c>
      <c r="G276" s="152" t="s">
        <v>146</v>
      </c>
      <c r="H276" s="152"/>
      <c r="I276" s="152"/>
      <c r="J276" s="152"/>
      <c r="K276" s="152"/>
    </row>
    <row r="277" spans="1:11" ht="25.5" hidden="1">
      <c r="A277" s="60">
        <v>1</v>
      </c>
      <c r="B277" s="66" t="s">
        <v>171</v>
      </c>
      <c r="C277" s="66" t="s">
        <v>149</v>
      </c>
      <c r="D277" s="66">
        <v>365</v>
      </c>
      <c r="E277" s="66">
        <v>20.7</v>
      </c>
      <c r="F277" s="68">
        <v>2700000</v>
      </c>
      <c r="G277" s="151" t="s">
        <v>172</v>
      </c>
      <c r="H277" s="151"/>
      <c r="I277" s="151"/>
      <c r="J277" s="151"/>
      <c r="K277" s="151"/>
    </row>
    <row r="278" spans="1:11" ht="15.75" hidden="1">
      <c r="A278" s="152" t="s">
        <v>47</v>
      </c>
      <c r="B278" s="152"/>
      <c r="C278" s="61"/>
      <c r="D278" s="60"/>
      <c r="E278" s="60"/>
      <c r="F278" s="68">
        <f>+F277</f>
        <v>2700000</v>
      </c>
      <c r="G278" s="150" t="s">
        <v>136</v>
      </c>
      <c r="H278" s="150"/>
      <c r="I278" s="150"/>
      <c r="J278" s="150"/>
      <c r="K278" s="150"/>
    </row>
    <row r="279" spans="1:11" hidden="1"/>
    <row r="280" spans="1:11" hidden="1"/>
    <row r="281" spans="1:11" ht="48.75" hidden="1" customHeight="1">
      <c r="A281" s="154" t="s">
        <v>231</v>
      </c>
      <c r="B281" s="155"/>
      <c r="C281" s="155"/>
      <c r="D281" s="155"/>
      <c r="E281" s="155"/>
      <c r="F281" s="155"/>
      <c r="G281" s="155"/>
      <c r="H281" s="155"/>
      <c r="I281" s="155"/>
      <c r="J281" s="155"/>
      <c r="K281" s="155"/>
    </row>
    <row r="282" spans="1:11" ht="15.75" hidden="1">
      <c r="A282" s="156" t="s">
        <v>121</v>
      </c>
      <c r="B282" s="156"/>
      <c r="C282" s="156"/>
      <c r="D282" s="156"/>
      <c r="E282" s="156"/>
      <c r="F282" s="156"/>
      <c r="G282" s="156"/>
      <c r="H282" s="156"/>
      <c r="I282" s="156"/>
      <c r="J282" s="156"/>
      <c r="K282" s="156"/>
    </row>
    <row r="283" spans="1:11" ht="15.75" hidden="1">
      <c r="A283" s="58"/>
      <c r="B283" s="157" t="s">
        <v>122</v>
      </c>
      <c r="C283" s="157"/>
      <c r="D283" s="157"/>
      <c r="E283" s="58"/>
      <c r="F283" s="58"/>
      <c r="G283" s="58"/>
      <c r="H283" s="58"/>
      <c r="I283" s="58"/>
      <c r="J283" s="58"/>
      <c r="K283" s="58"/>
    </row>
    <row r="284" spans="1:11" ht="31.5" hidden="1">
      <c r="A284" s="152" t="s">
        <v>33</v>
      </c>
      <c r="B284" s="152" t="s">
        <v>123</v>
      </c>
      <c r="C284" s="152" t="s">
        <v>124</v>
      </c>
      <c r="D284" s="158" t="s">
        <v>125</v>
      </c>
      <c r="E284" s="152" t="s">
        <v>126</v>
      </c>
      <c r="F284" s="59" t="s">
        <v>127</v>
      </c>
      <c r="G284" s="152" t="s">
        <v>128</v>
      </c>
      <c r="H284" s="152"/>
      <c r="I284" s="152" t="s">
        <v>129</v>
      </c>
      <c r="J284" s="152"/>
      <c r="K284" s="152"/>
    </row>
    <row r="285" spans="1:11" ht="47.25" hidden="1">
      <c r="A285" s="152"/>
      <c r="B285" s="152"/>
      <c r="C285" s="152"/>
      <c r="D285" s="159"/>
      <c r="E285" s="152"/>
      <c r="F285" s="59" t="s">
        <v>130</v>
      </c>
      <c r="G285" s="59" t="s">
        <v>131</v>
      </c>
      <c r="H285" s="59" t="s">
        <v>132</v>
      </c>
      <c r="I285" s="59" t="s">
        <v>133</v>
      </c>
      <c r="J285" s="59" t="s">
        <v>134</v>
      </c>
      <c r="K285" s="59" t="s">
        <v>135</v>
      </c>
    </row>
    <row r="286" spans="1:11" ht="15.75" hidden="1">
      <c r="A286" s="60" t="s">
        <v>43</v>
      </c>
      <c r="B286" s="66" t="s">
        <v>136</v>
      </c>
      <c r="C286" s="66" t="s">
        <v>136</v>
      </c>
      <c r="D286" s="66" t="s">
        <v>136</v>
      </c>
      <c r="E286" s="66" t="s">
        <v>136</v>
      </c>
      <c r="F286" s="66" t="s">
        <v>136</v>
      </c>
      <c r="G286" s="66" t="s">
        <v>136</v>
      </c>
      <c r="H286" s="66" t="s">
        <v>136</v>
      </c>
      <c r="I286" s="66" t="s">
        <v>136</v>
      </c>
      <c r="J286" s="66" t="s">
        <v>136</v>
      </c>
      <c r="K286" s="81" t="s">
        <v>136</v>
      </c>
    </row>
    <row r="287" spans="1:11" ht="15.75" hidden="1">
      <c r="A287" s="60" t="s">
        <v>44</v>
      </c>
      <c r="B287" s="61"/>
      <c r="C287" s="61"/>
      <c r="D287" s="61"/>
      <c r="E287" s="61"/>
      <c r="F287" s="61"/>
      <c r="G287" s="61"/>
      <c r="H287" s="61"/>
      <c r="I287" s="61"/>
      <c r="J287" s="61"/>
      <c r="K287" s="62"/>
    </row>
    <row r="288" spans="1:11" ht="15.75" hidden="1">
      <c r="A288" s="60" t="s">
        <v>45</v>
      </c>
      <c r="B288" s="61"/>
      <c r="C288" s="61"/>
      <c r="D288" s="61"/>
      <c r="E288" s="61"/>
      <c r="F288" s="61"/>
      <c r="G288" s="61"/>
      <c r="H288" s="61"/>
      <c r="I288" s="61"/>
      <c r="J288" s="61"/>
      <c r="K288" s="62"/>
    </row>
    <row r="289" spans="1:11" ht="15.75" hidden="1">
      <c r="A289" s="152" t="s">
        <v>47</v>
      </c>
      <c r="B289" s="152"/>
      <c r="C289" s="59" t="s">
        <v>136</v>
      </c>
      <c r="D289" s="59">
        <v>0</v>
      </c>
      <c r="E289" s="59">
        <v>0</v>
      </c>
      <c r="F289" s="59">
        <v>0</v>
      </c>
      <c r="G289" s="59">
        <v>0</v>
      </c>
      <c r="H289" s="59">
        <v>0</v>
      </c>
      <c r="I289" s="59">
        <v>0</v>
      </c>
      <c r="J289" s="59">
        <v>0</v>
      </c>
      <c r="K289" s="59">
        <v>0</v>
      </c>
    </row>
    <row r="290" spans="1:11" hidden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</row>
    <row r="291" spans="1:11" ht="15.75" hidden="1">
      <c r="A291" s="58"/>
      <c r="B291" s="64" t="s">
        <v>137</v>
      </c>
      <c r="C291" s="64"/>
      <c r="D291" s="58"/>
      <c r="E291" s="58"/>
      <c r="F291" s="58"/>
      <c r="G291" s="65"/>
      <c r="H291" s="65"/>
      <c r="I291" s="65"/>
      <c r="J291" s="65"/>
      <c r="K291" s="65"/>
    </row>
    <row r="292" spans="1:11" ht="47.25" hidden="1">
      <c r="A292" s="59" t="s">
        <v>33</v>
      </c>
      <c r="B292" s="59" t="s">
        <v>138</v>
      </c>
      <c r="C292" s="59" t="s">
        <v>124</v>
      </c>
      <c r="D292" s="59" t="s">
        <v>125</v>
      </c>
      <c r="E292" s="59" t="s">
        <v>126</v>
      </c>
      <c r="F292" s="59" t="s">
        <v>139</v>
      </c>
      <c r="G292" s="152" t="s">
        <v>140</v>
      </c>
      <c r="H292" s="152"/>
      <c r="I292" s="152"/>
      <c r="J292" s="152"/>
      <c r="K292" s="152"/>
    </row>
    <row r="293" spans="1:11" ht="15.75" hidden="1">
      <c r="A293" s="60" t="s">
        <v>43</v>
      </c>
      <c r="B293" s="66" t="s">
        <v>136</v>
      </c>
      <c r="C293" s="66" t="s">
        <v>136</v>
      </c>
      <c r="D293" s="66" t="s">
        <v>136</v>
      </c>
      <c r="E293" s="66" t="s">
        <v>136</v>
      </c>
      <c r="F293" s="66" t="s">
        <v>136</v>
      </c>
      <c r="G293" s="151" t="s">
        <v>136</v>
      </c>
      <c r="H293" s="151"/>
      <c r="I293" s="151"/>
      <c r="J293" s="151"/>
      <c r="K293" s="151"/>
    </row>
    <row r="294" spans="1:11" ht="15.75" hidden="1">
      <c r="A294" s="60" t="s">
        <v>44</v>
      </c>
      <c r="B294" s="61"/>
      <c r="C294" s="61"/>
      <c r="D294" s="61"/>
      <c r="E294" s="61"/>
      <c r="F294" s="61"/>
      <c r="G294" s="153"/>
      <c r="H294" s="153"/>
      <c r="I294" s="153"/>
      <c r="J294" s="153"/>
      <c r="K294" s="153"/>
    </row>
    <row r="295" spans="1:11" ht="15.75" hidden="1">
      <c r="A295" s="60" t="s">
        <v>45</v>
      </c>
      <c r="B295" s="61"/>
      <c r="C295" s="61"/>
      <c r="D295" s="61"/>
      <c r="E295" s="61"/>
      <c r="F295" s="61"/>
      <c r="G295" s="153"/>
      <c r="H295" s="153"/>
      <c r="I295" s="153"/>
      <c r="J295" s="153"/>
      <c r="K295" s="153"/>
    </row>
    <row r="296" spans="1:11" ht="15.75" hidden="1">
      <c r="A296" s="152" t="s">
        <v>47</v>
      </c>
      <c r="B296" s="152"/>
      <c r="C296" s="59" t="s">
        <v>136</v>
      </c>
      <c r="D296" s="59">
        <v>0</v>
      </c>
      <c r="E296" s="59">
        <v>0</v>
      </c>
      <c r="F296" s="59">
        <v>0</v>
      </c>
      <c r="G296" s="150" t="s">
        <v>136</v>
      </c>
      <c r="H296" s="150"/>
      <c r="I296" s="150"/>
      <c r="J296" s="150"/>
      <c r="K296" s="150"/>
    </row>
    <row r="297" spans="1:11" hidden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</row>
    <row r="298" spans="1:11" ht="15.75" hidden="1">
      <c r="A298" s="58"/>
      <c r="B298" s="64" t="s">
        <v>141</v>
      </c>
      <c r="C298" s="64"/>
      <c r="D298" s="58"/>
      <c r="E298" s="58"/>
      <c r="F298" s="58"/>
      <c r="G298" s="65"/>
      <c r="H298" s="65"/>
      <c r="I298" s="65"/>
      <c r="J298" s="65"/>
      <c r="K298" s="65"/>
    </row>
    <row r="299" spans="1:11" ht="31.5" hidden="1">
      <c r="A299" s="59" t="s">
        <v>33</v>
      </c>
      <c r="B299" s="59" t="s">
        <v>142</v>
      </c>
      <c r="C299" s="59" t="s">
        <v>124</v>
      </c>
      <c r="D299" s="59" t="s">
        <v>143</v>
      </c>
      <c r="E299" s="59" t="s">
        <v>144</v>
      </c>
      <c r="F299" s="59" t="s">
        <v>145</v>
      </c>
      <c r="G299" s="152" t="s">
        <v>146</v>
      </c>
      <c r="H299" s="152"/>
      <c r="I299" s="152"/>
      <c r="J299" s="152"/>
      <c r="K299" s="152"/>
    </row>
    <row r="300" spans="1:11" ht="15.75" hidden="1">
      <c r="A300" s="60"/>
      <c r="B300" s="66"/>
      <c r="C300" s="66"/>
      <c r="D300" s="66"/>
      <c r="E300" s="66"/>
      <c r="F300" s="68"/>
      <c r="G300" s="151"/>
      <c r="H300" s="151"/>
      <c r="I300" s="151"/>
      <c r="J300" s="151"/>
      <c r="K300" s="151"/>
    </row>
    <row r="301" spans="1:11" ht="15.75" hidden="1">
      <c r="A301" s="152" t="s">
        <v>47</v>
      </c>
      <c r="B301" s="152"/>
      <c r="C301" s="61"/>
      <c r="D301" s="60"/>
      <c r="E301" s="60"/>
      <c r="F301" s="68">
        <f>+F300</f>
        <v>0</v>
      </c>
      <c r="G301" s="150" t="s">
        <v>136</v>
      </c>
      <c r="H301" s="150"/>
      <c r="I301" s="150"/>
      <c r="J301" s="150"/>
      <c r="K301" s="150"/>
    </row>
    <row r="302" spans="1:11" hidden="1"/>
    <row r="303" spans="1:11" hidden="1">
      <c r="A303" s="16"/>
      <c r="B303" s="16"/>
      <c r="C303" s="16"/>
      <c r="D303" s="16"/>
      <c r="E303" s="16"/>
      <c r="F303" s="16"/>
      <c r="G303" s="16"/>
      <c r="H303" s="16"/>
      <c r="I303" s="55"/>
      <c r="J303" s="55"/>
      <c r="K303" s="55"/>
    </row>
    <row r="304" spans="1:11" ht="60.75" hidden="1" customHeight="1">
      <c r="A304" s="136" t="s">
        <v>232</v>
      </c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</row>
    <row r="305" spans="1:11" ht="15.75" hidden="1">
      <c r="A305" s="129" t="s">
        <v>121</v>
      </c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</row>
    <row r="306" spans="1:11" ht="15.75" hidden="1">
      <c r="A306" s="70"/>
      <c r="B306" s="144" t="s">
        <v>122</v>
      </c>
      <c r="C306" s="144"/>
      <c r="D306" s="144"/>
      <c r="E306" s="70"/>
      <c r="F306" s="70"/>
      <c r="G306" s="70"/>
      <c r="H306" s="70"/>
      <c r="I306" s="70"/>
      <c r="J306" s="70"/>
      <c r="K306" s="70"/>
    </row>
    <row r="307" spans="1:11" ht="31.5" hidden="1">
      <c r="A307" s="142" t="s">
        <v>33</v>
      </c>
      <c r="B307" s="142" t="s">
        <v>123</v>
      </c>
      <c r="C307" s="142" t="s">
        <v>124</v>
      </c>
      <c r="D307" s="145" t="s">
        <v>125</v>
      </c>
      <c r="E307" s="142" t="s">
        <v>126</v>
      </c>
      <c r="F307" s="56" t="s">
        <v>127</v>
      </c>
      <c r="G307" s="142" t="s">
        <v>128</v>
      </c>
      <c r="H307" s="142"/>
      <c r="I307" s="142" t="s">
        <v>129</v>
      </c>
      <c r="J307" s="142"/>
      <c r="K307" s="142"/>
    </row>
    <row r="308" spans="1:11" ht="47.25" hidden="1">
      <c r="A308" s="142"/>
      <c r="B308" s="142"/>
      <c r="C308" s="142"/>
      <c r="D308" s="146"/>
      <c r="E308" s="142"/>
      <c r="F308" s="56" t="s">
        <v>130</v>
      </c>
      <c r="G308" s="56" t="s">
        <v>131</v>
      </c>
      <c r="H308" s="56" t="s">
        <v>132</v>
      </c>
      <c r="I308" s="56" t="s">
        <v>133</v>
      </c>
      <c r="J308" s="56" t="s">
        <v>134</v>
      </c>
      <c r="K308" s="56" t="s">
        <v>135</v>
      </c>
    </row>
    <row r="309" spans="1:11" ht="15.75" hidden="1">
      <c r="A309" s="71" t="s">
        <v>43</v>
      </c>
      <c r="B309" s="57"/>
      <c r="C309" s="57"/>
      <c r="D309" s="57"/>
      <c r="E309" s="57"/>
      <c r="F309" s="57"/>
      <c r="G309" s="57"/>
      <c r="H309" s="57"/>
      <c r="I309" s="57"/>
      <c r="J309" s="57"/>
      <c r="K309" s="72"/>
    </row>
    <row r="310" spans="1:11" ht="15.75" hidden="1">
      <c r="A310" s="71" t="s">
        <v>44</v>
      </c>
      <c r="B310" s="57"/>
      <c r="C310" s="57"/>
      <c r="D310" s="57"/>
      <c r="E310" s="57"/>
      <c r="F310" s="57"/>
      <c r="G310" s="57"/>
      <c r="H310" s="57"/>
      <c r="I310" s="57"/>
      <c r="J310" s="57"/>
      <c r="K310" s="72"/>
    </row>
    <row r="311" spans="1:11" ht="15.75" hidden="1">
      <c r="A311" s="71" t="s">
        <v>45</v>
      </c>
      <c r="B311" s="57"/>
      <c r="C311" s="57"/>
      <c r="D311" s="57"/>
      <c r="E311" s="57"/>
      <c r="F311" s="57"/>
      <c r="G311" s="57"/>
      <c r="H311" s="57"/>
      <c r="I311" s="57"/>
      <c r="J311" s="57"/>
      <c r="K311" s="72"/>
    </row>
    <row r="312" spans="1:11" ht="15.75" hidden="1">
      <c r="A312" s="142" t="s">
        <v>47</v>
      </c>
      <c r="B312" s="142"/>
      <c r="C312" s="56" t="s">
        <v>136</v>
      </c>
      <c r="D312" s="56">
        <v>0</v>
      </c>
      <c r="E312" s="56">
        <v>0</v>
      </c>
      <c r="F312" s="56">
        <v>0</v>
      </c>
      <c r="G312" s="56">
        <v>0</v>
      </c>
      <c r="H312" s="56">
        <v>0</v>
      </c>
      <c r="I312" s="56">
        <v>0</v>
      </c>
      <c r="J312" s="56">
        <v>0</v>
      </c>
      <c r="K312" s="56">
        <v>0</v>
      </c>
    </row>
    <row r="313" spans="1:11" hidden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</row>
    <row r="314" spans="1:11" ht="15.75" hidden="1">
      <c r="A314" s="70"/>
      <c r="B314" s="74" t="s">
        <v>137</v>
      </c>
      <c r="C314" s="74"/>
      <c r="D314" s="70"/>
      <c r="E314" s="70"/>
      <c r="F314" s="70"/>
      <c r="G314" s="75"/>
      <c r="H314" s="75"/>
      <c r="I314" s="75"/>
      <c r="J314" s="75"/>
      <c r="K314" s="75"/>
    </row>
    <row r="315" spans="1:11" ht="47.25" hidden="1">
      <c r="A315" s="56" t="s">
        <v>33</v>
      </c>
      <c r="B315" s="56" t="s">
        <v>138</v>
      </c>
      <c r="C315" s="56" t="s">
        <v>124</v>
      </c>
      <c r="D315" s="56" t="s">
        <v>125</v>
      </c>
      <c r="E315" s="56" t="s">
        <v>126</v>
      </c>
      <c r="F315" s="56" t="s">
        <v>139</v>
      </c>
      <c r="G315" s="142" t="s">
        <v>140</v>
      </c>
      <c r="H315" s="142"/>
      <c r="I315" s="142"/>
      <c r="J315" s="142"/>
      <c r="K315" s="142"/>
    </row>
    <row r="316" spans="1:11" ht="15.75" hidden="1">
      <c r="A316" s="71" t="s">
        <v>43</v>
      </c>
      <c r="B316" s="57"/>
      <c r="C316" s="57"/>
      <c r="D316" s="57"/>
      <c r="E316" s="57"/>
      <c r="F316" s="57"/>
      <c r="G316" s="141"/>
      <c r="H316" s="141"/>
      <c r="I316" s="141"/>
      <c r="J316" s="141"/>
      <c r="K316" s="141"/>
    </row>
    <row r="317" spans="1:11" ht="15.75" hidden="1">
      <c r="A317" s="71" t="s">
        <v>44</v>
      </c>
      <c r="B317" s="57"/>
      <c r="C317" s="57"/>
      <c r="D317" s="57"/>
      <c r="E317" s="57"/>
      <c r="F317" s="57"/>
      <c r="G317" s="141"/>
      <c r="H317" s="141"/>
      <c r="I317" s="141"/>
      <c r="J317" s="141"/>
      <c r="K317" s="141"/>
    </row>
    <row r="318" spans="1:11" ht="15.75" hidden="1">
      <c r="A318" s="71" t="s">
        <v>45</v>
      </c>
      <c r="B318" s="57"/>
      <c r="C318" s="57"/>
      <c r="D318" s="57"/>
      <c r="E318" s="57"/>
      <c r="F318" s="57"/>
      <c r="G318" s="141"/>
      <c r="H318" s="141"/>
      <c r="I318" s="141"/>
      <c r="J318" s="141"/>
      <c r="K318" s="141"/>
    </row>
    <row r="319" spans="1:11" ht="15.75" hidden="1">
      <c r="A319" s="142" t="s">
        <v>47</v>
      </c>
      <c r="B319" s="142"/>
      <c r="C319" s="56" t="s">
        <v>136</v>
      </c>
      <c r="D319" s="56">
        <v>0</v>
      </c>
      <c r="E319" s="56">
        <v>0</v>
      </c>
      <c r="F319" s="56">
        <v>0</v>
      </c>
      <c r="G319" s="140" t="s">
        <v>136</v>
      </c>
      <c r="H319" s="140"/>
      <c r="I319" s="140"/>
      <c r="J319" s="140"/>
      <c r="K319" s="140"/>
    </row>
    <row r="320" spans="1:11" hidden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</row>
    <row r="321" spans="1:11" ht="15.75" hidden="1">
      <c r="A321" s="70"/>
      <c r="B321" s="74" t="s">
        <v>141</v>
      </c>
      <c r="C321" s="74"/>
      <c r="D321" s="70"/>
      <c r="E321" s="70"/>
      <c r="F321" s="70"/>
      <c r="G321" s="75"/>
      <c r="H321" s="75"/>
      <c r="I321" s="75"/>
      <c r="J321" s="75"/>
      <c r="K321" s="75"/>
    </row>
    <row r="322" spans="1:11" ht="31.5" hidden="1">
      <c r="A322" s="56" t="s">
        <v>33</v>
      </c>
      <c r="B322" s="56" t="s">
        <v>142</v>
      </c>
      <c r="C322" s="56" t="s">
        <v>124</v>
      </c>
      <c r="D322" s="56" t="s">
        <v>143</v>
      </c>
      <c r="E322" s="56" t="s">
        <v>144</v>
      </c>
      <c r="F322" s="56" t="s">
        <v>145</v>
      </c>
      <c r="G322" s="142" t="s">
        <v>146</v>
      </c>
      <c r="H322" s="142"/>
      <c r="I322" s="142"/>
      <c r="J322" s="142"/>
      <c r="K322" s="142"/>
    </row>
    <row r="323" spans="1:11" ht="15.75" hidden="1">
      <c r="A323" s="71">
        <v>1</v>
      </c>
      <c r="B323" s="76" t="s">
        <v>173</v>
      </c>
      <c r="C323" s="76">
        <v>200242936</v>
      </c>
      <c r="D323" s="76">
        <v>365</v>
      </c>
      <c r="E323" s="76">
        <v>18.100000000000001</v>
      </c>
      <c r="F323" s="68">
        <v>700000</v>
      </c>
      <c r="G323" s="143" t="s">
        <v>174</v>
      </c>
      <c r="H323" s="143"/>
      <c r="I323" s="143"/>
      <c r="J323" s="143"/>
      <c r="K323" s="143"/>
    </row>
    <row r="324" spans="1:11" ht="25.5" hidden="1" customHeight="1">
      <c r="A324" s="71">
        <v>2</v>
      </c>
      <c r="B324" s="76" t="s">
        <v>173</v>
      </c>
      <c r="C324" s="76">
        <v>200242936</v>
      </c>
      <c r="D324" s="76">
        <v>365</v>
      </c>
      <c r="E324" s="76">
        <v>18.100000000000001</v>
      </c>
      <c r="F324" s="68">
        <v>2000000</v>
      </c>
      <c r="G324" s="143" t="s">
        <v>175</v>
      </c>
      <c r="H324" s="143"/>
      <c r="I324" s="143"/>
      <c r="J324" s="143"/>
      <c r="K324" s="143"/>
    </row>
    <row r="325" spans="1:11" ht="15.75" hidden="1">
      <c r="A325" s="140" t="s">
        <v>47</v>
      </c>
      <c r="B325" s="140"/>
      <c r="C325" s="57"/>
      <c r="D325" s="71"/>
      <c r="E325" s="71"/>
      <c r="F325" s="69">
        <f>SUM(F323:F324)</f>
        <v>2700000</v>
      </c>
      <c r="G325" s="140" t="s">
        <v>136</v>
      </c>
      <c r="H325" s="140"/>
      <c r="I325" s="140"/>
      <c r="J325" s="140"/>
      <c r="K325" s="140"/>
    </row>
    <row r="326" spans="1:11" ht="17.25" hidden="1" customHeight="1"/>
    <row r="327" spans="1:11" ht="17.25" hidden="1" customHeight="1"/>
    <row r="328" spans="1:11" ht="60.75" hidden="1" customHeight="1">
      <c r="A328" s="136" t="s">
        <v>233</v>
      </c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</row>
    <row r="329" spans="1:11" ht="15.75" hidden="1">
      <c r="A329" s="129" t="s">
        <v>121</v>
      </c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</row>
    <row r="330" spans="1:11" ht="15.75" hidden="1">
      <c r="A330" s="70"/>
      <c r="B330" s="144" t="s">
        <v>122</v>
      </c>
      <c r="C330" s="144"/>
      <c r="D330" s="144"/>
      <c r="E330" s="70"/>
      <c r="F330" s="70"/>
      <c r="G330" s="70"/>
      <c r="H330" s="70"/>
      <c r="I330" s="70"/>
      <c r="J330" s="70"/>
      <c r="K330" s="70"/>
    </row>
    <row r="331" spans="1:11" ht="31.5" hidden="1">
      <c r="A331" s="142" t="s">
        <v>33</v>
      </c>
      <c r="B331" s="142" t="s">
        <v>123</v>
      </c>
      <c r="C331" s="142" t="s">
        <v>124</v>
      </c>
      <c r="D331" s="145" t="s">
        <v>125</v>
      </c>
      <c r="E331" s="142" t="s">
        <v>126</v>
      </c>
      <c r="F331" s="56" t="s">
        <v>127</v>
      </c>
      <c r="G331" s="142" t="s">
        <v>128</v>
      </c>
      <c r="H331" s="142"/>
      <c r="I331" s="142" t="s">
        <v>129</v>
      </c>
      <c r="J331" s="142"/>
      <c r="K331" s="142"/>
    </row>
    <row r="332" spans="1:11" ht="47.25" hidden="1">
      <c r="A332" s="142"/>
      <c r="B332" s="142"/>
      <c r="C332" s="142"/>
      <c r="D332" s="146"/>
      <c r="E332" s="142"/>
      <c r="F332" s="56" t="s">
        <v>130</v>
      </c>
      <c r="G332" s="56" t="s">
        <v>131</v>
      </c>
      <c r="H332" s="56" t="s">
        <v>132</v>
      </c>
      <c r="I332" s="56" t="s">
        <v>133</v>
      </c>
      <c r="J332" s="56" t="s">
        <v>134</v>
      </c>
      <c r="K332" s="56" t="s">
        <v>135</v>
      </c>
    </row>
    <row r="333" spans="1:11" ht="15.75" hidden="1">
      <c r="A333" s="71" t="s">
        <v>43</v>
      </c>
      <c r="B333" s="57"/>
      <c r="C333" s="57"/>
      <c r="D333" s="57"/>
      <c r="E333" s="57"/>
      <c r="F333" s="57"/>
      <c r="G333" s="57"/>
      <c r="H333" s="57"/>
      <c r="I333" s="57"/>
      <c r="J333" s="57"/>
      <c r="K333" s="72"/>
    </row>
    <row r="334" spans="1:11" ht="15.75" hidden="1">
      <c r="A334" s="71" t="s">
        <v>44</v>
      </c>
      <c r="B334" s="57"/>
      <c r="C334" s="57"/>
      <c r="D334" s="57"/>
      <c r="E334" s="57"/>
      <c r="F334" s="57"/>
      <c r="G334" s="57"/>
      <c r="H334" s="57"/>
      <c r="I334" s="57"/>
      <c r="J334" s="57"/>
      <c r="K334" s="72"/>
    </row>
    <row r="335" spans="1:11" ht="15.75" hidden="1">
      <c r="A335" s="71" t="s">
        <v>45</v>
      </c>
      <c r="B335" s="57"/>
      <c r="C335" s="57"/>
      <c r="D335" s="57"/>
      <c r="E335" s="57"/>
      <c r="F335" s="57"/>
      <c r="G335" s="57"/>
      <c r="H335" s="57"/>
      <c r="I335" s="57"/>
      <c r="J335" s="57"/>
      <c r="K335" s="72"/>
    </row>
    <row r="336" spans="1:11" ht="15.75" hidden="1">
      <c r="A336" s="142" t="s">
        <v>47</v>
      </c>
      <c r="B336" s="142"/>
      <c r="C336" s="56" t="s">
        <v>136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56">
        <v>0</v>
      </c>
      <c r="K336" s="56">
        <v>0</v>
      </c>
    </row>
    <row r="337" spans="1:11" hidden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</row>
    <row r="338" spans="1:11" ht="15.75" hidden="1">
      <c r="A338" s="70"/>
      <c r="B338" s="74" t="s">
        <v>137</v>
      </c>
      <c r="C338" s="74"/>
      <c r="D338" s="70"/>
      <c r="E338" s="70"/>
      <c r="F338" s="70"/>
      <c r="G338" s="75"/>
      <c r="H338" s="75"/>
      <c r="I338" s="75"/>
      <c r="J338" s="75"/>
      <c r="K338" s="75"/>
    </row>
    <row r="339" spans="1:11" ht="47.25" hidden="1">
      <c r="A339" s="56" t="s">
        <v>33</v>
      </c>
      <c r="B339" s="56" t="s">
        <v>138</v>
      </c>
      <c r="C339" s="56" t="s">
        <v>124</v>
      </c>
      <c r="D339" s="56" t="s">
        <v>125</v>
      </c>
      <c r="E339" s="56" t="s">
        <v>126</v>
      </c>
      <c r="F339" s="56" t="s">
        <v>139</v>
      </c>
      <c r="G339" s="142" t="s">
        <v>140</v>
      </c>
      <c r="H339" s="142"/>
      <c r="I339" s="142"/>
      <c r="J339" s="142"/>
      <c r="K339" s="142"/>
    </row>
    <row r="340" spans="1:11" ht="15.75" hidden="1">
      <c r="A340" s="71" t="s">
        <v>43</v>
      </c>
      <c r="B340" s="57"/>
      <c r="C340" s="57"/>
      <c r="D340" s="57"/>
      <c r="E340" s="57"/>
      <c r="F340" s="57"/>
      <c r="G340" s="141"/>
      <c r="H340" s="141"/>
      <c r="I340" s="141"/>
      <c r="J340" s="141"/>
      <c r="K340" s="141"/>
    </row>
    <row r="341" spans="1:11" ht="15.75" hidden="1">
      <c r="A341" s="71" t="s">
        <v>44</v>
      </c>
      <c r="B341" s="57"/>
      <c r="C341" s="57"/>
      <c r="D341" s="57"/>
      <c r="E341" s="57"/>
      <c r="F341" s="57"/>
      <c r="G341" s="141"/>
      <c r="H341" s="141"/>
      <c r="I341" s="141"/>
      <c r="J341" s="141"/>
      <c r="K341" s="141"/>
    </row>
    <row r="342" spans="1:11" ht="15.75" hidden="1">
      <c r="A342" s="71" t="s">
        <v>45</v>
      </c>
      <c r="B342" s="57"/>
      <c r="C342" s="57"/>
      <c r="D342" s="57"/>
      <c r="E342" s="57"/>
      <c r="F342" s="57"/>
      <c r="G342" s="141"/>
      <c r="H342" s="141"/>
      <c r="I342" s="141"/>
      <c r="J342" s="141"/>
      <c r="K342" s="141"/>
    </row>
    <row r="343" spans="1:11" ht="15.75" hidden="1">
      <c r="A343" s="142" t="s">
        <v>47</v>
      </c>
      <c r="B343" s="142"/>
      <c r="C343" s="56" t="s">
        <v>136</v>
      </c>
      <c r="D343" s="56">
        <v>0</v>
      </c>
      <c r="E343" s="56">
        <v>0</v>
      </c>
      <c r="F343" s="56">
        <v>0</v>
      </c>
      <c r="G343" s="140" t="s">
        <v>136</v>
      </c>
      <c r="H343" s="140"/>
      <c r="I343" s="140"/>
      <c r="J343" s="140"/>
      <c r="K343" s="140"/>
    </row>
    <row r="344" spans="1:11" hidden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</row>
    <row r="345" spans="1:11" ht="15.75" hidden="1">
      <c r="A345" s="70"/>
      <c r="B345" s="74" t="s">
        <v>141</v>
      </c>
      <c r="C345" s="74"/>
      <c r="D345" s="70"/>
      <c r="E345" s="70"/>
      <c r="F345" s="70"/>
      <c r="G345" s="75"/>
      <c r="H345" s="75"/>
      <c r="I345" s="75"/>
      <c r="J345" s="75"/>
      <c r="K345" s="75"/>
    </row>
    <row r="346" spans="1:11" ht="31.5" hidden="1">
      <c r="A346" s="56" t="s">
        <v>33</v>
      </c>
      <c r="B346" s="56" t="s">
        <v>142</v>
      </c>
      <c r="C346" s="56" t="s">
        <v>124</v>
      </c>
      <c r="D346" s="56" t="s">
        <v>143</v>
      </c>
      <c r="E346" s="56" t="s">
        <v>144</v>
      </c>
      <c r="F346" s="56" t="s">
        <v>145</v>
      </c>
      <c r="G346" s="142" t="s">
        <v>146</v>
      </c>
      <c r="H346" s="142"/>
      <c r="I346" s="142"/>
      <c r="J346" s="142"/>
      <c r="K346" s="142"/>
    </row>
    <row r="347" spans="1:11" ht="15.75" hidden="1">
      <c r="A347" s="71">
        <v>1</v>
      </c>
      <c r="B347" s="76" t="s">
        <v>176</v>
      </c>
      <c r="C347" s="76">
        <v>201589828</v>
      </c>
      <c r="D347" s="76">
        <v>365</v>
      </c>
      <c r="E347" s="76">
        <v>19.899999999999999</v>
      </c>
      <c r="F347" s="68">
        <v>600000</v>
      </c>
      <c r="G347" s="143" t="s">
        <v>177</v>
      </c>
      <c r="H347" s="143"/>
      <c r="I347" s="143"/>
      <c r="J347" s="143"/>
      <c r="K347" s="143"/>
    </row>
    <row r="348" spans="1:11" ht="15.75" hidden="1">
      <c r="A348" s="140" t="s">
        <v>47</v>
      </c>
      <c r="B348" s="140"/>
      <c r="C348" s="57"/>
      <c r="D348" s="71"/>
      <c r="E348" s="71"/>
      <c r="F348" s="69">
        <f>+F347</f>
        <v>600000</v>
      </c>
      <c r="G348" s="140" t="s">
        <v>136</v>
      </c>
      <c r="H348" s="140"/>
      <c r="I348" s="140"/>
      <c r="J348" s="140"/>
      <c r="K348" s="140"/>
    </row>
    <row r="349" spans="1:11" ht="17.25" hidden="1" customHeight="1"/>
    <row r="350" spans="1:11" ht="17.25" hidden="1" customHeight="1"/>
    <row r="351" spans="1:11" ht="48" hidden="1" customHeight="1">
      <c r="A351" s="136" t="s">
        <v>234</v>
      </c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</row>
    <row r="352" spans="1:11" ht="15.75" hidden="1">
      <c r="A352" s="129" t="s">
        <v>121</v>
      </c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</row>
    <row r="353" spans="1:11" ht="47.25" hidden="1" customHeight="1">
      <c r="A353" s="70"/>
      <c r="B353" s="144" t="s">
        <v>122</v>
      </c>
      <c r="C353" s="144"/>
      <c r="D353" s="144"/>
      <c r="E353" s="70"/>
      <c r="F353" s="70"/>
      <c r="G353" s="70"/>
      <c r="H353" s="70"/>
      <c r="I353" s="70"/>
      <c r="J353" s="70"/>
      <c r="K353" s="70"/>
    </row>
    <row r="354" spans="1:11" ht="31.5" hidden="1">
      <c r="A354" s="145" t="s">
        <v>33</v>
      </c>
      <c r="B354" s="145" t="s">
        <v>123</v>
      </c>
      <c r="C354" s="145" t="s">
        <v>124</v>
      </c>
      <c r="D354" s="145" t="s">
        <v>125</v>
      </c>
      <c r="E354" s="145" t="s">
        <v>126</v>
      </c>
      <c r="F354" s="56" t="s">
        <v>127</v>
      </c>
      <c r="G354" s="164" t="s">
        <v>128</v>
      </c>
      <c r="H354" s="165"/>
      <c r="I354" s="164" t="s">
        <v>129</v>
      </c>
      <c r="J354" s="169"/>
      <c r="K354" s="165"/>
    </row>
    <row r="355" spans="1:11" ht="47.25" hidden="1">
      <c r="A355" s="146"/>
      <c r="B355" s="146"/>
      <c r="C355" s="146"/>
      <c r="D355" s="146"/>
      <c r="E355" s="146"/>
      <c r="F355" s="56" t="s">
        <v>130</v>
      </c>
      <c r="G355" s="56" t="s">
        <v>131</v>
      </c>
      <c r="H355" s="56" t="s">
        <v>132</v>
      </c>
      <c r="I355" s="56" t="s">
        <v>133</v>
      </c>
      <c r="J355" s="56" t="s">
        <v>134</v>
      </c>
      <c r="K355" s="56" t="s">
        <v>135</v>
      </c>
    </row>
    <row r="356" spans="1:11" ht="15.75" hidden="1">
      <c r="A356" s="71" t="s">
        <v>43</v>
      </c>
      <c r="B356" s="57"/>
      <c r="C356" s="57"/>
      <c r="D356" s="57"/>
      <c r="E356" s="57"/>
      <c r="F356" s="57"/>
      <c r="G356" s="57"/>
      <c r="H356" s="57"/>
      <c r="I356" s="57"/>
      <c r="J356" s="57"/>
      <c r="K356" s="72"/>
    </row>
    <row r="357" spans="1:11" ht="15.75" hidden="1">
      <c r="A357" s="71" t="s">
        <v>44</v>
      </c>
      <c r="B357" s="57"/>
      <c r="C357" s="57"/>
      <c r="D357" s="57"/>
      <c r="E357" s="57"/>
      <c r="F357" s="57"/>
      <c r="G357" s="57"/>
      <c r="H357" s="57"/>
      <c r="I357" s="57"/>
      <c r="J357" s="57"/>
      <c r="K357" s="72"/>
    </row>
    <row r="358" spans="1:11" ht="15.75" hidden="1">
      <c r="A358" s="71" t="s">
        <v>45</v>
      </c>
      <c r="B358" s="57"/>
      <c r="C358" s="57"/>
      <c r="D358" s="57"/>
      <c r="E358" s="57"/>
      <c r="F358" s="57"/>
      <c r="G358" s="57"/>
      <c r="H358" s="57"/>
      <c r="I358" s="57"/>
      <c r="J358" s="57"/>
      <c r="K358" s="72"/>
    </row>
    <row r="359" spans="1:11" ht="15.75" hidden="1">
      <c r="A359" s="164" t="s">
        <v>47</v>
      </c>
      <c r="B359" s="165"/>
      <c r="C359" s="56" t="s">
        <v>136</v>
      </c>
      <c r="D359" s="56">
        <v>0</v>
      </c>
      <c r="E359" s="56">
        <v>0</v>
      </c>
      <c r="F359" s="56">
        <v>0</v>
      </c>
      <c r="G359" s="56">
        <v>0</v>
      </c>
      <c r="H359" s="56">
        <v>0</v>
      </c>
      <c r="I359" s="56">
        <v>0</v>
      </c>
      <c r="J359" s="56">
        <v>0</v>
      </c>
      <c r="K359" s="56">
        <v>0</v>
      </c>
    </row>
    <row r="360" spans="1:11" ht="31.5" hidden="1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</row>
    <row r="361" spans="1:11" ht="38.25" hidden="1" customHeight="1">
      <c r="A361" s="70"/>
      <c r="B361" s="74" t="s">
        <v>137</v>
      </c>
      <c r="C361" s="74"/>
      <c r="D361" s="70"/>
      <c r="E361" s="70"/>
      <c r="F361" s="70"/>
      <c r="G361" s="75"/>
      <c r="H361" s="75"/>
      <c r="I361" s="75"/>
      <c r="J361" s="75"/>
      <c r="K361" s="75"/>
    </row>
    <row r="362" spans="1:11" ht="54.75" hidden="1" customHeight="1">
      <c r="A362" s="56" t="s">
        <v>33</v>
      </c>
      <c r="B362" s="56" t="s">
        <v>138</v>
      </c>
      <c r="C362" s="56" t="s">
        <v>124</v>
      </c>
      <c r="D362" s="56" t="s">
        <v>125</v>
      </c>
      <c r="E362" s="56" t="s">
        <v>126</v>
      </c>
      <c r="F362" s="56" t="s">
        <v>139</v>
      </c>
      <c r="G362" s="164" t="s">
        <v>140</v>
      </c>
      <c r="H362" s="169"/>
      <c r="I362" s="169"/>
      <c r="J362" s="169"/>
      <c r="K362" s="165"/>
    </row>
    <row r="363" spans="1:11" ht="15.75" hidden="1">
      <c r="A363" s="71" t="s">
        <v>43</v>
      </c>
      <c r="B363" s="57"/>
      <c r="C363" s="57"/>
      <c r="D363" s="57"/>
      <c r="E363" s="57"/>
      <c r="F363" s="57"/>
      <c r="G363" s="161"/>
      <c r="H363" s="162"/>
      <c r="I363" s="162"/>
      <c r="J363" s="162"/>
      <c r="K363" s="163"/>
    </row>
    <row r="364" spans="1:11" ht="15.75" hidden="1">
      <c r="A364" s="71" t="s">
        <v>44</v>
      </c>
      <c r="B364" s="57"/>
      <c r="C364" s="57"/>
      <c r="D364" s="57"/>
      <c r="E364" s="57"/>
      <c r="F364" s="57"/>
      <c r="G364" s="161"/>
      <c r="H364" s="162"/>
      <c r="I364" s="162"/>
      <c r="J364" s="162"/>
      <c r="K364" s="163"/>
    </row>
    <row r="365" spans="1:11" ht="15.75" hidden="1">
      <c r="A365" s="71" t="s">
        <v>45</v>
      </c>
      <c r="B365" s="57"/>
      <c r="C365" s="57"/>
      <c r="D365" s="57"/>
      <c r="E365" s="57"/>
      <c r="F365" s="57"/>
      <c r="G365" s="161"/>
      <c r="H365" s="162"/>
      <c r="I365" s="162"/>
      <c r="J365" s="162"/>
      <c r="K365" s="163"/>
    </row>
    <row r="366" spans="1:11" ht="15.75" hidden="1">
      <c r="A366" s="164" t="s">
        <v>47</v>
      </c>
      <c r="B366" s="165"/>
      <c r="C366" s="56" t="s">
        <v>136</v>
      </c>
      <c r="D366" s="56">
        <v>0</v>
      </c>
      <c r="E366" s="56">
        <v>0</v>
      </c>
      <c r="F366" s="56">
        <v>0</v>
      </c>
      <c r="G366" s="166" t="s">
        <v>136</v>
      </c>
      <c r="H366" s="167"/>
      <c r="I366" s="167"/>
      <c r="J366" s="167"/>
      <c r="K366" s="168"/>
    </row>
    <row r="367" spans="1:11" ht="31.5" hidden="1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</row>
    <row r="368" spans="1:11" ht="38.25" hidden="1" customHeight="1">
      <c r="A368" s="70"/>
      <c r="B368" s="74" t="s">
        <v>141</v>
      </c>
      <c r="C368" s="74"/>
      <c r="D368" s="70"/>
      <c r="E368" s="70"/>
      <c r="F368" s="70"/>
      <c r="G368" s="75"/>
      <c r="H368" s="75"/>
      <c r="I368" s="75"/>
      <c r="J368" s="75"/>
      <c r="K368" s="75"/>
    </row>
    <row r="369" spans="1:11" ht="38.25" hidden="1" customHeight="1">
      <c r="A369" s="71" t="s">
        <v>33</v>
      </c>
      <c r="B369" s="71" t="s">
        <v>142</v>
      </c>
      <c r="C369" s="71" t="s">
        <v>124</v>
      </c>
      <c r="D369" s="71" t="s">
        <v>143</v>
      </c>
      <c r="E369" s="71" t="s">
        <v>144</v>
      </c>
      <c r="F369" s="71" t="s">
        <v>145</v>
      </c>
      <c r="G369" s="166" t="s">
        <v>146</v>
      </c>
      <c r="H369" s="167"/>
      <c r="I369" s="167"/>
      <c r="J369" s="167"/>
      <c r="K369" s="168"/>
    </row>
    <row r="370" spans="1:11" ht="25.5" hidden="1">
      <c r="A370" s="71">
        <v>1</v>
      </c>
      <c r="B370" s="76" t="s">
        <v>148</v>
      </c>
      <c r="C370" s="76" t="s">
        <v>149</v>
      </c>
      <c r="D370" s="76">
        <v>365</v>
      </c>
      <c r="E370" s="76">
        <v>19.100000000000001</v>
      </c>
      <c r="F370" s="68">
        <v>10000000</v>
      </c>
      <c r="G370" s="147" t="s">
        <v>178</v>
      </c>
      <c r="H370" s="148"/>
      <c r="I370" s="148"/>
      <c r="J370" s="148"/>
      <c r="K370" s="149"/>
    </row>
    <row r="371" spans="1:11" ht="25.5" hidden="1">
      <c r="A371" s="71">
        <v>2</v>
      </c>
      <c r="B371" s="76" t="s">
        <v>148</v>
      </c>
      <c r="C371" s="76" t="s">
        <v>149</v>
      </c>
      <c r="D371" s="76">
        <v>365</v>
      </c>
      <c r="E371" s="76">
        <v>19.600000000000001</v>
      </c>
      <c r="F371" s="68">
        <v>10000000</v>
      </c>
      <c r="G371" s="143" t="s">
        <v>179</v>
      </c>
      <c r="H371" s="143"/>
      <c r="I371" s="143"/>
      <c r="J371" s="143"/>
      <c r="K371" s="143"/>
    </row>
    <row r="372" spans="1:11" ht="25.5" hidden="1">
      <c r="A372" s="71">
        <v>3</v>
      </c>
      <c r="B372" s="76" t="s">
        <v>180</v>
      </c>
      <c r="C372" s="76" t="s">
        <v>181</v>
      </c>
      <c r="D372" s="76">
        <v>365</v>
      </c>
      <c r="E372" s="76">
        <v>20.7</v>
      </c>
      <c r="F372" s="68">
        <v>10000000</v>
      </c>
      <c r="G372" s="147" t="s">
        <v>182</v>
      </c>
      <c r="H372" s="148"/>
      <c r="I372" s="148"/>
      <c r="J372" s="148"/>
      <c r="K372" s="149"/>
    </row>
    <row r="373" spans="1:11" ht="15.75" hidden="1">
      <c r="A373" s="71">
        <v>4</v>
      </c>
      <c r="B373" s="76" t="s">
        <v>183</v>
      </c>
      <c r="C373" s="76">
        <v>207215726</v>
      </c>
      <c r="D373" s="76">
        <v>365</v>
      </c>
      <c r="E373" s="76">
        <v>20.100000000000001</v>
      </c>
      <c r="F373" s="68">
        <v>10000000</v>
      </c>
      <c r="G373" s="147" t="s">
        <v>184</v>
      </c>
      <c r="H373" s="148"/>
      <c r="I373" s="148"/>
      <c r="J373" s="148"/>
      <c r="K373" s="149"/>
    </row>
    <row r="374" spans="1:11" ht="15.75" hidden="1">
      <c r="A374" s="71">
        <v>5</v>
      </c>
      <c r="B374" s="76" t="s">
        <v>176</v>
      </c>
      <c r="C374" s="76">
        <v>201589828</v>
      </c>
      <c r="D374" s="76">
        <v>365</v>
      </c>
      <c r="E374" s="76">
        <v>20.6</v>
      </c>
      <c r="F374" s="68">
        <v>10000000</v>
      </c>
      <c r="G374" s="147" t="s">
        <v>185</v>
      </c>
      <c r="H374" s="148"/>
      <c r="I374" s="148"/>
      <c r="J374" s="148"/>
      <c r="K374" s="149"/>
    </row>
    <row r="375" spans="1:11" ht="25.5" hidden="1">
      <c r="A375" s="71">
        <v>6</v>
      </c>
      <c r="B375" s="76" t="s">
        <v>148</v>
      </c>
      <c r="C375" s="76" t="s">
        <v>149</v>
      </c>
      <c r="D375" s="76">
        <v>365</v>
      </c>
      <c r="E375" s="76">
        <v>18.899999999999999</v>
      </c>
      <c r="F375" s="68">
        <v>10000000</v>
      </c>
      <c r="G375" s="147" t="s">
        <v>186</v>
      </c>
      <c r="H375" s="148"/>
      <c r="I375" s="148"/>
      <c r="J375" s="148"/>
      <c r="K375" s="149"/>
    </row>
    <row r="376" spans="1:11" ht="15.75" hidden="1">
      <c r="A376" s="140" t="s">
        <v>47</v>
      </c>
      <c r="B376" s="140"/>
      <c r="C376" s="57"/>
      <c r="D376" s="71"/>
      <c r="E376" s="71"/>
      <c r="F376" s="69">
        <v>60000000</v>
      </c>
      <c r="G376" s="140" t="s">
        <v>136</v>
      </c>
      <c r="H376" s="140"/>
      <c r="I376" s="140"/>
      <c r="J376" s="140"/>
      <c r="K376" s="140"/>
    </row>
    <row r="377" spans="1:11" hidden="1"/>
    <row r="378" spans="1:11" hidden="1"/>
    <row r="379" spans="1:11" ht="60.75" customHeight="1">
      <c r="A379" s="136" t="s">
        <v>235</v>
      </c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</row>
    <row r="380" spans="1:11" ht="15.75">
      <c r="A380" s="129" t="s">
        <v>121</v>
      </c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</row>
    <row r="381" spans="1:11" ht="15.75">
      <c r="A381" s="70"/>
      <c r="B381" s="144" t="s">
        <v>122</v>
      </c>
      <c r="C381" s="144"/>
      <c r="D381" s="144"/>
      <c r="E381" s="70"/>
      <c r="F381" s="70"/>
      <c r="G381" s="70"/>
      <c r="H381" s="70"/>
      <c r="I381" s="70"/>
      <c r="J381" s="70"/>
      <c r="K381" s="70"/>
    </row>
    <row r="382" spans="1:11" ht="31.5">
      <c r="A382" s="142" t="s">
        <v>33</v>
      </c>
      <c r="B382" s="142" t="s">
        <v>123</v>
      </c>
      <c r="C382" s="142" t="s">
        <v>124</v>
      </c>
      <c r="D382" s="145" t="s">
        <v>125</v>
      </c>
      <c r="E382" s="142" t="s">
        <v>126</v>
      </c>
      <c r="F382" s="56" t="s">
        <v>127</v>
      </c>
      <c r="G382" s="142" t="s">
        <v>128</v>
      </c>
      <c r="H382" s="142"/>
      <c r="I382" s="142" t="s">
        <v>129</v>
      </c>
      <c r="J382" s="142"/>
      <c r="K382" s="142"/>
    </row>
    <row r="383" spans="1:11" ht="47.25">
      <c r="A383" s="142"/>
      <c r="B383" s="142"/>
      <c r="C383" s="142"/>
      <c r="D383" s="146"/>
      <c r="E383" s="142"/>
      <c r="F383" s="56" t="s">
        <v>130</v>
      </c>
      <c r="G383" s="56" t="s">
        <v>131</v>
      </c>
      <c r="H383" s="56" t="s">
        <v>132</v>
      </c>
      <c r="I383" s="56" t="s">
        <v>133</v>
      </c>
      <c r="J383" s="56" t="s">
        <v>134</v>
      </c>
      <c r="K383" s="56" t="s">
        <v>135</v>
      </c>
    </row>
    <row r="384" spans="1:11" ht="15.75">
      <c r="A384" s="71" t="s">
        <v>43</v>
      </c>
      <c r="B384" s="57"/>
      <c r="C384" s="57"/>
      <c r="D384" s="57"/>
      <c r="E384" s="57"/>
      <c r="F384" s="57"/>
      <c r="G384" s="57"/>
      <c r="H384" s="57"/>
      <c r="I384" s="57"/>
      <c r="J384" s="57"/>
      <c r="K384" s="72"/>
    </row>
    <row r="385" spans="1:11" ht="15.75">
      <c r="A385" s="71" t="s">
        <v>44</v>
      </c>
      <c r="B385" s="57"/>
      <c r="C385" s="57"/>
      <c r="D385" s="57"/>
      <c r="E385" s="57"/>
      <c r="F385" s="57"/>
      <c r="G385" s="57"/>
      <c r="H385" s="57"/>
      <c r="I385" s="57"/>
      <c r="J385" s="57"/>
      <c r="K385" s="72"/>
    </row>
    <row r="386" spans="1:11" ht="15.75">
      <c r="A386" s="71" t="s">
        <v>45</v>
      </c>
      <c r="B386" s="57"/>
      <c r="C386" s="57"/>
      <c r="D386" s="57"/>
      <c r="E386" s="57"/>
      <c r="F386" s="57"/>
      <c r="G386" s="57"/>
      <c r="H386" s="57"/>
      <c r="I386" s="57"/>
      <c r="J386" s="57"/>
      <c r="K386" s="72"/>
    </row>
    <row r="387" spans="1:11" ht="15.75">
      <c r="A387" s="142" t="s">
        <v>47</v>
      </c>
      <c r="B387" s="142"/>
      <c r="C387" s="56" t="s">
        <v>136</v>
      </c>
      <c r="D387" s="56">
        <v>0</v>
      </c>
      <c r="E387" s="56">
        <v>0</v>
      </c>
      <c r="F387" s="56">
        <v>0</v>
      </c>
      <c r="G387" s="56">
        <v>0</v>
      </c>
      <c r="H387" s="56">
        <v>0</v>
      </c>
      <c r="I387" s="56">
        <v>0</v>
      </c>
      <c r="J387" s="56">
        <v>0</v>
      </c>
      <c r="K387" s="56">
        <v>0</v>
      </c>
    </row>
    <row r="388" spans="1:1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</row>
    <row r="389" spans="1:11" ht="15.75">
      <c r="A389" s="70"/>
      <c r="B389" s="74" t="s">
        <v>137</v>
      </c>
      <c r="C389" s="74"/>
      <c r="D389" s="70"/>
      <c r="E389" s="70"/>
      <c r="F389" s="70"/>
      <c r="G389" s="75"/>
      <c r="H389" s="75"/>
      <c r="I389" s="75"/>
      <c r="J389" s="75"/>
      <c r="K389" s="75"/>
    </row>
    <row r="390" spans="1:11" ht="47.25">
      <c r="A390" s="56" t="s">
        <v>33</v>
      </c>
      <c r="B390" s="56" t="s">
        <v>138</v>
      </c>
      <c r="C390" s="56" t="s">
        <v>124</v>
      </c>
      <c r="D390" s="56" t="s">
        <v>125</v>
      </c>
      <c r="E390" s="56" t="s">
        <v>126</v>
      </c>
      <c r="F390" s="56" t="s">
        <v>139</v>
      </c>
      <c r="G390" s="142" t="s">
        <v>140</v>
      </c>
      <c r="H390" s="142"/>
      <c r="I390" s="142"/>
      <c r="J390" s="142"/>
      <c r="K390" s="142"/>
    </row>
    <row r="391" spans="1:11" ht="15.75">
      <c r="A391" s="71" t="s">
        <v>43</v>
      </c>
      <c r="B391" s="57"/>
      <c r="C391" s="57"/>
      <c r="D391" s="57"/>
      <c r="E391" s="57"/>
      <c r="F391" s="57"/>
      <c r="G391" s="141"/>
      <c r="H391" s="141"/>
      <c r="I391" s="141"/>
      <c r="J391" s="141"/>
      <c r="K391" s="141"/>
    </row>
    <row r="392" spans="1:11" ht="15.75">
      <c r="A392" s="71" t="s">
        <v>44</v>
      </c>
      <c r="B392" s="57"/>
      <c r="C392" s="57"/>
      <c r="D392" s="57"/>
      <c r="E392" s="57"/>
      <c r="F392" s="57"/>
      <c r="G392" s="141"/>
      <c r="H392" s="141"/>
      <c r="I392" s="141"/>
      <c r="J392" s="141"/>
      <c r="K392" s="141"/>
    </row>
    <row r="393" spans="1:11" ht="15.75">
      <c r="A393" s="71" t="s">
        <v>45</v>
      </c>
      <c r="B393" s="57"/>
      <c r="C393" s="57"/>
      <c r="D393" s="57"/>
      <c r="E393" s="57"/>
      <c r="F393" s="57"/>
      <c r="G393" s="141"/>
      <c r="H393" s="141"/>
      <c r="I393" s="141"/>
      <c r="J393" s="141"/>
      <c r="K393" s="141"/>
    </row>
    <row r="394" spans="1:11" ht="15.75">
      <c r="A394" s="142" t="s">
        <v>47</v>
      </c>
      <c r="B394" s="142"/>
      <c r="C394" s="56" t="s">
        <v>136</v>
      </c>
      <c r="D394" s="56">
        <v>0</v>
      </c>
      <c r="E394" s="56">
        <v>0</v>
      </c>
      <c r="F394" s="56">
        <v>0</v>
      </c>
      <c r="G394" s="140" t="s">
        <v>136</v>
      </c>
      <c r="H394" s="140"/>
      <c r="I394" s="140"/>
      <c r="J394" s="140"/>
      <c r="K394" s="140"/>
    </row>
    <row r="395" spans="1:1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</row>
    <row r="396" spans="1:11" ht="15.75">
      <c r="A396" s="70"/>
      <c r="B396" s="74" t="s">
        <v>141</v>
      </c>
      <c r="C396" s="74"/>
      <c r="D396" s="70"/>
      <c r="E396" s="70"/>
      <c r="F396" s="70"/>
      <c r="G396" s="75"/>
      <c r="H396" s="75"/>
      <c r="I396" s="75"/>
      <c r="J396" s="75"/>
      <c r="K396" s="75"/>
    </row>
    <row r="397" spans="1:11" ht="31.5">
      <c r="A397" s="71" t="s">
        <v>33</v>
      </c>
      <c r="B397" s="71" t="s">
        <v>142</v>
      </c>
      <c r="C397" s="71" t="s">
        <v>124</v>
      </c>
      <c r="D397" s="71" t="s">
        <v>143</v>
      </c>
      <c r="E397" s="71" t="s">
        <v>144</v>
      </c>
      <c r="F397" s="71" t="s">
        <v>145</v>
      </c>
      <c r="G397" s="140" t="s">
        <v>146</v>
      </c>
      <c r="H397" s="140"/>
      <c r="I397" s="140"/>
      <c r="J397" s="140"/>
      <c r="K397" s="140"/>
    </row>
    <row r="398" spans="1:11" ht="15.75">
      <c r="A398" s="71">
        <v>1</v>
      </c>
      <c r="B398" s="76" t="s">
        <v>187</v>
      </c>
      <c r="C398" s="76">
        <v>201589828</v>
      </c>
      <c r="D398" s="76">
        <v>365</v>
      </c>
      <c r="E398" s="76">
        <v>19</v>
      </c>
      <c r="F398" s="68">
        <v>3000000</v>
      </c>
      <c r="G398" s="143" t="s">
        <v>188</v>
      </c>
      <c r="H398" s="143"/>
      <c r="I398" s="143"/>
      <c r="J398" s="143"/>
      <c r="K398" s="143"/>
    </row>
    <row r="399" spans="1:11" ht="15.75">
      <c r="A399" s="140" t="s">
        <v>47</v>
      </c>
      <c r="B399" s="140"/>
      <c r="C399" s="57"/>
      <c r="D399" s="71"/>
      <c r="E399" s="71"/>
      <c r="F399" s="69">
        <f>F398</f>
        <v>3000000</v>
      </c>
      <c r="G399" s="140" t="s">
        <v>136</v>
      </c>
      <c r="H399" s="140"/>
      <c r="I399" s="140"/>
      <c r="J399" s="140"/>
      <c r="K399" s="140"/>
    </row>
    <row r="401" spans="1:11" hidden="1"/>
    <row r="402" spans="1:11" ht="60.75" hidden="1" customHeight="1">
      <c r="A402" s="154" t="s">
        <v>255</v>
      </c>
      <c r="B402" s="155"/>
      <c r="C402" s="155"/>
      <c r="D402" s="155"/>
      <c r="E402" s="155"/>
      <c r="F402" s="155"/>
      <c r="G402" s="155"/>
      <c r="H402" s="155"/>
      <c r="I402" s="155"/>
      <c r="J402" s="155"/>
      <c r="K402" s="155"/>
    </row>
    <row r="403" spans="1:11" ht="15.75" hidden="1">
      <c r="A403" s="156" t="s">
        <v>121</v>
      </c>
      <c r="B403" s="156"/>
      <c r="C403" s="156"/>
      <c r="D403" s="156"/>
      <c r="E403" s="156"/>
      <c r="F403" s="156"/>
      <c r="G403" s="156"/>
      <c r="H403" s="156"/>
      <c r="I403" s="156"/>
      <c r="J403" s="156"/>
      <c r="K403" s="156"/>
    </row>
    <row r="404" spans="1:11" ht="15.75" hidden="1">
      <c r="A404" s="58"/>
      <c r="B404" s="157" t="s">
        <v>122</v>
      </c>
      <c r="C404" s="157"/>
      <c r="D404" s="157"/>
      <c r="E404" s="58"/>
      <c r="F404" s="58"/>
      <c r="G404" s="58"/>
      <c r="H404" s="58"/>
      <c r="I404" s="58"/>
      <c r="J404" s="58"/>
      <c r="K404" s="58"/>
    </row>
    <row r="405" spans="1:11" ht="31.5" hidden="1">
      <c r="A405" s="152" t="s">
        <v>33</v>
      </c>
      <c r="B405" s="152" t="s">
        <v>123</v>
      </c>
      <c r="C405" s="152" t="s">
        <v>124</v>
      </c>
      <c r="D405" s="158" t="s">
        <v>125</v>
      </c>
      <c r="E405" s="152" t="s">
        <v>126</v>
      </c>
      <c r="F405" s="59" t="s">
        <v>127</v>
      </c>
      <c r="G405" s="152" t="s">
        <v>128</v>
      </c>
      <c r="H405" s="152"/>
      <c r="I405" s="152" t="s">
        <v>129</v>
      </c>
      <c r="J405" s="152"/>
      <c r="K405" s="152"/>
    </row>
    <row r="406" spans="1:11" ht="47.25" hidden="1">
      <c r="A406" s="152"/>
      <c r="B406" s="152"/>
      <c r="C406" s="152"/>
      <c r="D406" s="159"/>
      <c r="E406" s="152"/>
      <c r="F406" s="59" t="s">
        <v>130</v>
      </c>
      <c r="G406" s="59" t="s">
        <v>131</v>
      </c>
      <c r="H406" s="59" t="s">
        <v>132</v>
      </c>
      <c r="I406" s="59" t="s">
        <v>133</v>
      </c>
      <c r="J406" s="59" t="s">
        <v>134</v>
      </c>
      <c r="K406" s="59" t="s">
        <v>135</v>
      </c>
    </row>
    <row r="407" spans="1:11" ht="15.75" hidden="1">
      <c r="A407" s="60" t="s">
        <v>43</v>
      </c>
      <c r="B407" s="61"/>
      <c r="C407" s="61"/>
      <c r="D407" s="61"/>
      <c r="E407" s="61"/>
      <c r="F407" s="61"/>
      <c r="G407" s="61"/>
      <c r="H407" s="61"/>
      <c r="I407" s="61"/>
      <c r="J407" s="61"/>
      <c r="K407" s="62"/>
    </row>
    <row r="408" spans="1:11" ht="15.75" hidden="1">
      <c r="A408" s="60" t="s">
        <v>44</v>
      </c>
      <c r="B408" s="61"/>
      <c r="C408" s="61"/>
      <c r="D408" s="61"/>
      <c r="E408" s="61"/>
      <c r="F408" s="61"/>
      <c r="G408" s="61"/>
      <c r="H408" s="61"/>
      <c r="I408" s="61"/>
      <c r="J408" s="61"/>
      <c r="K408" s="62"/>
    </row>
    <row r="409" spans="1:11" ht="15.75" hidden="1">
      <c r="A409" s="60" t="s">
        <v>45</v>
      </c>
      <c r="B409" s="61"/>
      <c r="C409" s="61"/>
      <c r="D409" s="61"/>
      <c r="E409" s="61"/>
      <c r="F409" s="61"/>
      <c r="G409" s="61"/>
      <c r="H409" s="61"/>
      <c r="I409" s="61"/>
      <c r="J409" s="61"/>
      <c r="K409" s="62"/>
    </row>
    <row r="410" spans="1:11" ht="15.75" hidden="1">
      <c r="A410" s="152" t="s">
        <v>47</v>
      </c>
      <c r="B410" s="152"/>
      <c r="C410" s="59" t="s">
        <v>136</v>
      </c>
      <c r="D410" s="59">
        <v>0</v>
      </c>
      <c r="E410" s="59">
        <v>0</v>
      </c>
      <c r="F410" s="59">
        <v>0</v>
      </c>
      <c r="G410" s="59">
        <v>0</v>
      </c>
      <c r="H410" s="59">
        <v>0</v>
      </c>
      <c r="I410" s="59">
        <v>0</v>
      </c>
      <c r="J410" s="59">
        <v>0</v>
      </c>
      <c r="K410" s="59">
        <v>0</v>
      </c>
    </row>
    <row r="411" spans="1:11" hidden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</row>
    <row r="412" spans="1:11" ht="15.75" hidden="1">
      <c r="A412" s="58"/>
      <c r="B412" s="64" t="s">
        <v>137</v>
      </c>
      <c r="C412" s="64"/>
      <c r="D412" s="58"/>
      <c r="E412" s="58"/>
      <c r="F412" s="58"/>
      <c r="G412" s="65"/>
      <c r="H412" s="65"/>
      <c r="I412" s="65"/>
      <c r="J412" s="65"/>
      <c r="K412" s="65"/>
    </row>
    <row r="413" spans="1:11" ht="47.25" hidden="1">
      <c r="A413" s="59" t="s">
        <v>33</v>
      </c>
      <c r="B413" s="59" t="s">
        <v>138</v>
      </c>
      <c r="C413" s="59" t="s">
        <v>124</v>
      </c>
      <c r="D413" s="59" t="s">
        <v>125</v>
      </c>
      <c r="E413" s="59" t="s">
        <v>126</v>
      </c>
      <c r="F413" s="59" t="s">
        <v>139</v>
      </c>
      <c r="G413" s="152" t="s">
        <v>140</v>
      </c>
      <c r="H413" s="152"/>
      <c r="I413" s="152"/>
      <c r="J413" s="152"/>
      <c r="K413" s="152"/>
    </row>
    <row r="414" spans="1:11" ht="15.75" hidden="1">
      <c r="A414" s="60" t="s">
        <v>43</v>
      </c>
      <c r="B414" s="61"/>
      <c r="C414" s="61"/>
      <c r="D414" s="61"/>
      <c r="E414" s="61"/>
      <c r="F414" s="61"/>
      <c r="G414" s="153"/>
      <c r="H414" s="153"/>
      <c r="I414" s="153"/>
      <c r="J414" s="153"/>
      <c r="K414" s="153"/>
    </row>
    <row r="415" spans="1:11" ht="15.75" hidden="1">
      <c r="A415" s="60" t="s">
        <v>44</v>
      </c>
      <c r="B415" s="61"/>
      <c r="C415" s="61"/>
      <c r="D415" s="61"/>
      <c r="E415" s="61"/>
      <c r="F415" s="61"/>
      <c r="G415" s="153"/>
      <c r="H415" s="153"/>
      <c r="I415" s="153"/>
      <c r="J415" s="153"/>
      <c r="K415" s="153"/>
    </row>
    <row r="416" spans="1:11" ht="15.75" hidden="1">
      <c r="A416" s="60" t="s">
        <v>45</v>
      </c>
      <c r="B416" s="61"/>
      <c r="C416" s="61"/>
      <c r="D416" s="61"/>
      <c r="E416" s="61"/>
      <c r="F416" s="61"/>
      <c r="G416" s="153"/>
      <c r="H416" s="153"/>
      <c r="I416" s="153"/>
      <c r="J416" s="153"/>
      <c r="K416" s="153"/>
    </row>
    <row r="417" spans="1:11" ht="15.75" hidden="1">
      <c r="A417" s="152" t="s">
        <v>47</v>
      </c>
      <c r="B417" s="152"/>
      <c r="C417" s="59" t="s">
        <v>136</v>
      </c>
      <c r="D417" s="59">
        <v>0</v>
      </c>
      <c r="E417" s="59">
        <v>0</v>
      </c>
      <c r="F417" s="59">
        <v>0</v>
      </c>
      <c r="G417" s="150" t="s">
        <v>136</v>
      </c>
      <c r="H417" s="150"/>
      <c r="I417" s="150"/>
      <c r="J417" s="150"/>
      <c r="K417" s="150"/>
    </row>
    <row r="418" spans="1:11" hidden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</row>
    <row r="419" spans="1:11" ht="15.75" hidden="1">
      <c r="A419" s="58"/>
      <c r="B419" s="64" t="s">
        <v>141</v>
      </c>
      <c r="C419" s="64"/>
      <c r="D419" s="58"/>
      <c r="E419" s="58"/>
      <c r="F419" s="58"/>
      <c r="G419" s="65"/>
      <c r="H419" s="65"/>
      <c r="I419" s="65"/>
      <c r="J419" s="65"/>
      <c r="K419" s="65"/>
    </row>
    <row r="420" spans="1:11" ht="31.5" hidden="1">
      <c r="A420" s="59" t="s">
        <v>33</v>
      </c>
      <c r="B420" s="59" t="s">
        <v>142</v>
      </c>
      <c r="C420" s="59" t="s">
        <v>124</v>
      </c>
      <c r="D420" s="59" t="s">
        <v>143</v>
      </c>
      <c r="E420" s="59" t="s">
        <v>144</v>
      </c>
      <c r="F420" s="59" t="s">
        <v>145</v>
      </c>
      <c r="G420" s="152" t="s">
        <v>146</v>
      </c>
      <c r="H420" s="152"/>
      <c r="I420" s="152"/>
      <c r="J420" s="152"/>
      <c r="K420" s="152"/>
    </row>
    <row r="421" spans="1:11" s="3" customFormat="1" ht="25.5" hidden="1">
      <c r="A421" s="60">
        <v>1</v>
      </c>
      <c r="B421" s="82" t="s">
        <v>189</v>
      </c>
      <c r="C421" s="82">
        <v>204490784</v>
      </c>
      <c r="D421" s="82">
        <v>365</v>
      </c>
      <c r="E421" s="83">
        <v>16</v>
      </c>
      <c r="F421" s="68">
        <v>10000000</v>
      </c>
      <c r="G421" s="160" t="s">
        <v>190</v>
      </c>
      <c r="H421" s="160"/>
      <c r="I421" s="160"/>
      <c r="J421" s="160"/>
      <c r="K421" s="160"/>
    </row>
    <row r="422" spans="1:11" s="3" customFormat="1" ht="15.75" hidden="1">
      <c r="A422" s="60">
        <v>2</v>
      </c>
      <c r="B422" s="82" t="s">
        <v>191</v>
      </c>
      <c r="C422" s="82">
        <v>202521935</v>
      </c>
      <c r="D422" s="82">
        <v>365</v>
      </c>
      <c r="E422" s="83">
        <v>17</v>
      </c>
      <c r="F422" s="68">
        <v>20000000</v>
      </c>
      <c r="G422" s="160" t="s">
        <v>192</v>
      </c>
      <c r="H422" s="160"/>
      <c r="I422" s="160"/>
      <c r="J422" s="160"/>
      <c r="K422" s="160"/>
    </row>
    <row r="423" spans="1:11" ht="15.75" hidden="1">
      <c r="A423" s="150" t="s">
        <v>47</v>
      </c>
      <c r="B423" s="150"/>
      <c r="C423" s="61"/>
      <c r="D423" s="60"/>
      <c r="E423" s="60"/>
      <c r="F423" s="69">
        <f>+F421+F422</f>
        <v>30000000</v>
      </c>
      <c r="G423" s="150" t="s">
        <v>136</v>
      </c>
      <c r="H423" s="150"/>
      <c r="I423" s="150"/>
      <c r="J423" s="150"/>
      <c r="K423" s="150"/>
    </row>
    <row r="424" spans="1:11" hidden="1"/>
    <row r="425" spans="1:11" hidden="1"/>
    <row r="426" spans="1:11" ht="60.75" hidden="1" customHeight="1">
      <c r="A426" s="154" t="s">
        <v>236</v>
      </c>
      <c r="B426" s="155"/>
      <c r="C426" s="155"/>
      <c r="D426" s="155"/>
      <c r="E426" s="155"/>
      <c r="F426" s="155"/>
      <c r="G426" s="155"/>
      <c r="H426" s="155"/>
      <c r="I426" s="155"/>
      <c r="J426" s="155"/>
      <c r="K426" s="155"/>
    </row>
    <row r="427" spans="1:11" ht="15.75" hidden="1">
      <c r="A427" s="156" t="s">
        <v>121</v>
      </c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</row>
    <row r="428" spans="1:11" ht="15.75" hidden="1">
      <c r="A428" s="58"/>
      <c r="B428" s="157" t="s">
        <v>122</v>
      </c>
      <c r="C428" s="157"/>
      <c r="D428" s="157"/>
      <c r="E428" s="58"/>
      <c r="F428" s="58"/>
      <c r="G428" s="58"/>
      <c r="H428" s="58"/>
      <c r="I428" s="58"/>
      <c r="J428" s="58"/>
      <c r="K428" s="58"/>
    </row>
    <row r="429" spans="1:11" ht="31.5" hidden="1">
      <c r="A429" s="152" t="s">
        <v>33</v>
      </c>
      <c r="B429" s="152" t="s">
        <v>123</v>
      </c>
      <c r="C429" s="152" t="s">
        <v>124</v>
      </c>
      <c r="D429" s="158" t="s">
        <v>125</v>
      </c>
      <c r="E429" s="152" t="s">
        <v>126</v>
      </c>
      <c r="F429" s="59" t="s">
        <v>127</v>
      </c>
      <c r="G429" s="152" t="s">
        <v>128</v>
      </c>
      <c r="H429" s="152"/>
      <c r="I429" s="152" t="s">
        <v>129</v>
      </c>
      <c r="J429" s="152"/>
      <c r="K429" s="152"/>
    </row>
    <row r="430" spans="1:11" ht="47.25" hidden="1">
      <c r="A430" s="152"/>
      <c r="B430" s="152"/>
      <c r="C430" s="152"/>
      <c r="D430" s="159"/>
      <c r="E430" s="152"/>
      <c r="F430" s="59" t="s">
        <v>130</v>
      </c>
      <c r="G430" s="59" t="s">
        <v>131</v>
      </c>
      <c r="H430" s="59" t="s">
        <v>132</v>
      </c>
      <c r="I430" s="59" t="s">
        <v>133</v>
      </c>
      <c r="J430" s="59" t="s">
        <v>134</v>
      </c>
      <c r="K430" s="59" t="s">
        <v>135</v>
      </c>
    </row>
    <row r="431" spans="1:11" ht="15.75" hidden="1">
      <c r="A431" s="60" t="s">
        <v>43</v>
      </c>
      <c r="B431" s="61"/>
      <c r="C431" s="61"/>
      <c r="D431" s="61"/>
      <c r="E431" s="61"/>
      <c r="F431" s="61"/>
      <c r="G431" s="61"/>
      <c r="H431" s="61"/>
      <c r="I431" s="61"/>
      <c r="J431" s="61"/>
      <c r="K431" s="62"/>
    </row>
    <row r="432" spans="1:11" ht="15.75" hidden="1">
      <c r="A432" s="60" t="s">
        <v>44</v>
      </c>
      <c r="B432" s="61"/>
      <c r="C432" s="61"/>
      <c r="D432" s="61"/>
      <c r="E432" s="61"/>
      <c r="F432" s="61"/>
      <c r="G432" s="61"/>
      <c r="H432" s="61"/>
      <c r="I432" s="61"/>
      <c r="J432" s="61"/>
      <c r="K432" s="62"/>
    </row>
    <row r="433" spans="1:11" ht="15.75" hidden="1">
      <c r="A433" s="60" t="s">
        <v>45</v>
      </c>
      <c r="B433" s="61"/>
      <c r="C433" s="61"/>
      <c r="D433" s="61"/>
      <c r="E433" s="61"/>
      <c r="F433" s="61"/>
      <c r="G433" s="61"/>
      <c r="H433" s="61"/>
      <c r="I433" s="61"/>
      <c r="J433" s="61"/>
      <c r="K433" s="62"/>
    </row>
    <row r="434" spans="1:11" ht="15.75" hidden="1">
      <c r="A434" s="152" t="s">
        <v>47</v>
      </c>
      <c r="B434" s="152"/>
      <c r="C434" s="59" t="s">
        <v>136</v>
      </c>
      <c r="D434" s="59">
        <v>0</v>
      </c>
      <c r="E434" s="59">
        <v>0</v>
      </c>
      <c r="F434" s="59">
        <v>0</v>
      </c>
      <c r="G434" s="59">
        <v>0</v>
      </c>
      <c r="H434" s="59">
        <v>0</v>
      </c>
      <c r="I434" s="59">
        <v>0</v>
      </c>
      <c r="J434" s="59">
        <v>0</v>
      </c>
      <c r="K434" s="59">
        <v>0</v>
      </c>
    </row>
    <row r="435" spans="1:11" hidden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</row>
    <row r="436" spans="1:11" ht="15.75" hidden="1">
      <c r="A436" s="58"/>
      <c r="B436" s="64" t="s">
        <v>137</v>
      </c>
      <c r="C436" s="64"/>
      <c r="D436" s="58"/>
      <c r="E436" s="58"/>
      <c r="F436" s="58"/>
      <c r="G436" s="65"/>
      <c r="H436" s="65"/>
      <c r="I436" s="65"/>
      <c r="J436" s="65"/>
      <c r="K436" s="65"/>
    </row>
    <row r="437" spans="1:11" ht="47.25" hidden="1">
      <c r="A437" s="59" t="s">
        <v>33</v>
      </c>
      <c r="B437" s="59" t="s">
        <v>138</v>
      </c>
      <c r="C437" s="59" t="s">
        <v>124</v>
      </c>
      <c r="D437" s="59" t="s">
        <v>125</v>
      </c>
      <c r="E437" s="59" t="s">
        <v>126</v>
      </c>
      <c r="F437" s="59" t="s">
        <v>139</v>
      </c>
      <c r="G437" s="152" t="s">
        <v>140</v>
      </c>
      <c r="H437" s="152"/>
      <c r="I437" s="152"/>
      <c r="J437" s="152"/>
      <c r="K437" s="152"/>
    </row>
    <row r="438" spans="1:11" ht="15.75" hidden="1">
      <c r="A438" s="60" t="s">
        <v>43</v>
      </c>
      <c r="B438" s="61"/>
      <c r="C438" s="61"/>
      <c r="D438" s="61"/>
      <c r="E438" s="61"/>
      <c r="F438" s="61"/>
      <c r="G438" s="153"/>
      <c r="H438" s="153"/>
      <c r="I438" s="153"/>
      <c r="J438" s="153"/>
      <c r="K438" s="153"/>
    </row>
    <row r="439" spans="1:11" ht="15.75" hidden="1">
      <c r="A439" s="60" t="s">
        <v>44</v>
      </c>
      <c r="B439" s="61"/>
      <c r="C439" s="61"/>
      <c r="D439" s="61"/>
      <c r="E439" s="61"/>
      <c r="F439" s="61"/>
      <c r="G439" s="153"/>
      <c r="H439" s="153"/>
      <c r="I439" s="153"/>
      <c r="J439" s="153"/>
      <c r="K439" s="153"/>
    </row>
    <row r="440" spans="1:11" ht="15.75" hidden="1">
      <c r="A440" s="60" t="s">
        <v>45</v>
      </c>
      <c r="B440" s="61"/>
      <c r="C440" s="61"/>
      <c r="D440" s="61"/>
      <c r="E440" s="61"/>
      <c r="F440" s="61"/>
      <c r="G440" s="153"/>
      <c r="H440" s="153"/>
      <c r="I440" s="153"/>
      <c r="J440" s="153"/>
      <c r="K440" s="153"/>
    </row>
    <row r="441" spans="1:11" ht="15.75" hidden="1">
      <c r="A441" s="152" t="s">
        <v>47</v>
      </c>
      <c r="B441" s="152"/>
      <c r="C441" s="59" t="s">
        <v>136</v>
      </c>
      <c r="D441" s="59">
        <v>0</v>
      </c>
      <c r="E441" s="59">
        <v>0</v>
      </c>
      <c r="F441" s="59">
        <v>0</v>
      </c>
      <c r="G441" s="150" t="s">
        <v>136</v>
      </c>
      <c r="H441" s="150"/>
      <c r="I441" s="150"/>
      <c r="J441" s="150"/>
      <c r="K441" s="150"/>
    </row>
    <row r="442" spans="1:11" hidden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</row>
    <row r="443" spans="1:11" ht="15.75" hidden="1">
      <c r="A443" s="58"/>
      <c r="B443" s="64" t="s">
        <v>141</v>
      </c>
      <c r="C443" s="64"/>
      <c r="D443" s="58"/>
      <c r="E443" s="58"/>
      <c r="F443" s="58"/>
      <c r="G443" s="65"/>
      <c r="H443" s="65"/>
      <c r="I443" s="65"/>
      <c r="J443" s="65"/>
      <c r="K443" s="65"/>
    </row>
    <row r="444" spans="1:11" ht="31.5" hidden="1">
      <c r="A444" s="60" t="s">
        <v>33</v>
      </c>
      <c r="B444" s="60" t="s">
        <v>142</v>
      </c>
      <c r="C444" s="60" t="s">
        <v>124</v>
      </c>
      <c r="D444" s="60" t="s">
        <v>143</v>
      </c>
      <c r="E444" s="60" t="s">
        <v>144</v>
      </c>
      <c r="F444" s="60" t="s">
        <v>145</v>
      </c>
      <c r="G444" s="150" t="s">
        <v>146</v>
      </c>
      <c r="H444" s="150"/>
      <c r="I444" s="150"/>
      <c r="J444" s="150"/>
      <c r="K444" s="150"/>
    </row>
    <row r="445" spans="1:11" ht="15.75" hidden="1">
      <c r="A445" s="60">
        <v>1</v>
      </c>
      <c r="B445" s="66"/>
      <c r="C445" s="66"/>
      <c r="D445" s="66"/>
      <c r="E445" s="66"/>
      <c r="F445" s="77"/>
      <c r="G445" s="151"/>
      <c r="H445" s="151"/>
      <c r="I445" s="151"/>
      <c r="J445" s="151"/>
      <c r="K445" s="151"/>
    </row>
    <row r="446" spans="1:11" ht="15.75" hidden="1">
      <c r="A446" s="60">
        <v>2</v>
      </c>
      <c r="B446" s="66"/>
      <c r="C446" s="66"/>
      <c r="D446" s="66"/>
      <c r="E446" s="66"/>
      <c r="F446" s="77"/>
      <c r="G446" s="151"/>
      <c r="H446" s="151"/>
      <c r="I446" s="151"/>
      <c r="J446" s="151"/>
      <c r="K446" s="151"/>
    </row>
    <row r="447" spans="1:11" ht="15.75" hidden="1">
      <c r="A447" s="150" t="s">
        <v>47</v>
      </c>
      <c r="B447" s="150"/>
      <c r="C447" s="61"/>
      <c r="D447" s="60"/>
      <c r="E447" s="60"/>
      <c r="F447" s="77"/>
      <c r="G447" s="150" t="s">
        <v>136</v>
      </c>
      <c r="H447" s="150"/>
      <c r="I447" s="150"/>
      <c r="J447" s="150"/>
      <c r="K447" s="150"/>
    </row>
    <row r="448" spans="1:11" hidden="1"/>
    <row r="449" spans="1:11" hidden="1"/>
    <row r="450" spans="1:11" ht="60.75" hidden="1" customHeight="1">
      <c r="A450" s="154" t="s">
        <v>237</v>
      </c>
      <c r="B450" s="155"/>
      <c r="C450" s="155"/>
      <c r="D450" s="155"/>
      <c r="E450" s="155"/>
      <c r="F450" s="155"/>
      <c r="G450" s="155"/>
      <c r="H450" s="155"/>
      <c r="I450" s="155"/>
      <c r="J450" s="155"/>
      <c r="K450" s="155"/>
    </row>
    <row r="451" spans="1:11" ht="15.75" hidden="1">
      <c r="A451" s="156" t="s">
        <v>121</v>
      </c>
      <c r="B451" s="156"/>
      <c r="C451" s="156"/>
      <c r="D451" s="156"/>
      <c r="E451" s="156"/>
      <c r="F451" s="156"/>
      <c r="G451" s="156"/>
      <c r="H451" s="156"/>
      <c r="I451" s="156"/>
      <c r="J451" s="156"/>
      <c r="K451" s="156"/>
    </row>
    <row r="452" spans="1:11" ht="15.75" hidden="1">
      <c r="A452" s="58"/>
      <c r="B452" s="157" t="s">
        <v>122</v>
      </c>
      <c r="C452" s="157"/>
      <c r="D452" s="157"/>
      <c r="E452" s="58"/>
      <c r="F452" s="58"/>
      <c r="G452" s="58"/>
      <c r="H452" s="58"/>
      <c r="I452" s="58"/>
      <c r="J452" s="58"/>
      <c r="K452" s="58"/>
    </row>
    <row r="453" spans="1:11" ht="31.5" hidden="1">
      <c r="A453" s="152" t="s">
        <v>33</v>
      </c>
      <c r="B453" s="152" t="s">
        <v>123</v>
      </c>
      <c r="C453" s="152" t="s">
        <v>124</v>
      </c>
      <c r="D453" s="158" t="s">
        <v>125</v>
      </c>
      <c r="E453" s="152" t="s">
        <v>126</v>
      </c>
      <c r="F453" s="59" t="s">
        <v>127</v>
      </c>
      <c r="G453" s="152" t="s">
        <v>128</v>
      </c>
      <c r="H453" s="152"/>
      <c r="I453" s="152" t="s">
        <v>129</v>
      </c>
      <c r="J453" s="152"/>
      <c r="K453" s="152"/>
    </row>
    <row r="454" spans="1:11" ht="47.25" hidden="1">
      <c r="A454" s="152"/>
      <c r="B454" s="152"/>
      <c r="C454" s="152"/>
      <c r="D454" s="159"/>
      <c r="E454" s="152"/>
      <c r="F454" s="59" t="s">
        <v>130</v>
      </c>
      <c r="G454" s="59" t="s">
        <v>131</v>
      </c>
      <c r="H454" s="59" t="s">
        <v>132</v>
      </c>
      <c r="I454" s="59" t="s">
        <v>133</v>
      </c>
      <c r="J454" s="59" t="s">
        <v>134</v>
      </c>
      <c r="K454" s="59" t="s">
        <v>135</v>
      </c>
    </row>
    <row r="455" spans="1:11" ht="15.75" hidden="1">
      <c r="A455" s="60" t="s">
        <v>43</v>
      </c>
      <c r="B455" s="61"/>
      <c r="C455" s="61"/>
      <c r="D455" s="61"/>
      <c r="E455" s="61"/>
      <c r="F455" s="61"/>
      <c r="G455" s="61"/>
      <c r="H455" s="61"/>
      <c r="I455" s="61"/>
      <c r="J455" s="61"/>
      <c r="K455" s="62"/>
    </row>
    <row r="456" spans="1:11" ht="15.75" hidden="1">
      <c r="A456" s="60" t="s">
        <v>44</v>
      </c>
      <c r="B456" s="61"/>
      <c r="C456" s="61"/>
      <c r="D456" s="61"/>
      <c r="E456" s="61"/>
      <c r="F456" s="61"/>
      <c r="G456" s="61"/>
      <c r="H456" s="61"/>
      <c r="I456" s="61"/>
      <c r="J456" s="61"/>
      <c r="K456" s="62"/>
    </row>
    <row r="457" spans="1:11" ht="15.75" hidden="1">
      <c r="A457" s="60" t="s">
        <v>45</v>
      </c>
      <c r="B457" s="61"/>
      <c r="C457" s="61"/>
      <c r="D457" s="61"/>
      <c r="E457" s="61"/>
      <c r="F457" s="61"/>
      <c r="G457" s="61"/>
      <c r="H457" s="61"/>
      <c r="I457" s="61"/>
      <c r="J457" s="61"/>
      <c r="K457" s="62"/>
    </row>
    <row r="458" spans="1:11" ht="15.75" hidden="1">
      <c r="A458" s="152" t="s">
        <v>47</v>
      </c>
      <c r="B458" s="152"/>
      <c r="C458" s="59" t="s">
        <v>136</v>
      </c>
      <c r="D458" s="59">
        <v>0</v>
      </c>
      <c r="E458" s="59">
        <v>0</v>
      </c>
      <c r="F458" s="59">
        <v>0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</row>
    <row r="459" spans="1:11" hidden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</row>
    <row r="460" spans="1:11" ht="15.75" hidden="1">
      <c r="A460" s="58"/>
      <c r="B460" s="64" t="s">
        <v>137</v>
      </c>
      <c r="C460" s="64"/>
      <c r="D460" s="58"/>
      <c r="E460" s="58"/>
      <c r="F460" s="58"/>
      <c r="G460" s="65"/>
      <c r="H460" s="65"/>
      <c r="I460" s="65"/>
      <c r="J460" s="65"/>
      <c r="K460" s="65"/>
    </row>
    <row r="461" spans="1:11" ht="47.25" hidden="1">
      <c r="A461" s="59" t="s">
        <v>33</v>
      </c>
      <c r="B461" s="59" t="s">
        <v>138</v>
      </c>
      <c r="C461" s="59" t="s">
        <v>124</v>
      </c>
      <c r="D461" s="59" t="s">
        <v>125</v>
      </c>
      <c r="E461" s="59" t="s">
        <v>126</v>
      </c>
      <c r="F461" s="59" t="s">
        <v>139</v>
      </c>
      <c r="G461" s="152" t="s">
        <v>140</v>
      </c>
      <c r="H461" s="152"/>
      <c r="I461" s="152"/>
      <c r="J461" s="152"/>
      <c r="K461" s="152"/>
    </row>
    <row r="462" spans="1:11" ht="15.75" hidden="1">
      <c r="A462" s="60" t="s">
        <v>43</v>
      </c>
      <c r="B462" s="61"/>
      <c r="C462" s="61"/>
      <c r="D462" s="61"/>
      <c r="E462" s="61"/>
      <c r="F462" s="61"/>
      <c r="G462" s="153"/>
      <c r="H462" s="153"/>
      <c r="I462" s="153"/>
      <c r="J462" s="153"/>
      <c r="K462" s="153"/>
    </row>
    <row r="463" spans="1:11" ht="15.75" hidden="1">
      <c r="A463" s="60" t="s">
        <v>44</v>
      </c>
      <c r="B463" s="61"/>
      <c r="C463" s="61"/>
      <c r="D463" s="61"/>
      <c r="E463" s="61"/>
      <c r="F463" s="61"/>
      <c r="G463" s="153"/>
      <c r="H463" s="153"/>
      <c r="I463" s="153"/>
      <c r="J463" s="153"/>
      <c r="K463" s="153"/>
    </row>
    <row r="464" spans="1:11" ht="15.75" hidden="1">
      <c r="A464" s="60" t="s">
        <v>45</v>
      </c>
      <c r="B464" s="61"/>
      <c r="C464" s="61"/>
      <c r="D464" s="61"/>
      <c r="E464" s="61"/>
      <c r="F464" s="61"/>
      <c r="G464" s="153"/>
      <c r="H464" s="153"/>
      <c r="I464" s="153"/>
      <c r="J464" s="153"/>
      <c r="K464" s="153"/>
    </row>
    <row r="465" spans="1:11" ht="15.75" hidden="1">
      <c r="A465" s="152" t="s">
        <v>47</v>
      </c>
      <c r="B465" s="152"/>
      <c r="C465" s="59" t="s">
        <v>136</v>
      </c>
      <c r="D465" s="59">
        <v>0</v>
      </c>
      <c r="E465" s="59">
        <v>0</v>
      </c>
      <c r="F465" s="59">
        <v>0</v>
      </c>
      <c r="G465" s="150" t="s">
        <v>136</v>
      </c>
      <c r="H465" s="150"/>
      <c r="I465" s="150"/>
      <c r="J465" s="150"/>
      <c r="K465" s="150"/>
    </row>
    <row r="466" spans="1:11" hidden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</row>
    <row r="467" spans="1:11" ht="15.75" hidden="1">
      <c r="A467" s="58"/>
      <c r="B467" s="64" t="s">
        <v>141</v>
      </c>
      <c r="C467" s="64"/>
      <c r="D467" s="58"/>
      <c r="E467" s="58"/>
      <c r="F467" s="58"/>
      <c r="G467" s="65"/>
      <c r="H467" s="65"/>
      <c r="I467" s="65"/>
      <c r="J467" s="65"/>
      <c r="K467" s="65"/>
    </row>
    <row r="468" spans="1:11" ht="31.5" hidden="1">
      <c r="A468" s="60" t="s">
        <v>33</v>
      </c>
      <c r="B468" s="60" t="s">
        <v>142</v>
      </c>
      <c r="C468" s="60" t="s">
        <v>124</v>
      </c>
      <c r="D468" s="60" t="s">
        <v>143</v>
      </c>
      <c r="E468" s="60" t="s">
        <v>144</v>
      </c>
      <c r="F468" s="60" t="s">
        <v>145</v>
      </c>
      <c r="G468" s="150" t="s">
        <v>146</v>
      </c>
      <c r="H468" s="150"/>
      <c r="I468" s="150"/>
      <c r="J468" s="150"/>
      <c r="K468" s="150"/>
    </row>
    <row r="469" spans="1:11" ht="15.75" hidden="1">
      <c r="A469" s="60">
        <v>1</v>
      </c>
      <c r="B469" s="66"/>
      <c r="C469" s="66"/>
      <c r="D469" s="66"/>
      <c r="E469" s="66"/>
      <c r="F469" s="77"/>
      <c r="G469" s="151"/>
      <c r="H469" s="151"/>
      <c r="I469" s="151"/>
      <c r="J469" s="151"/>
      <c r="K469" s="151"/>
    </row>
    <row r="470" spans="1:11" ht="15.75" hidden="1">
      <c r="A470" s="60">
        <v>2</v>
      </c>
      <c r="B470" s="66"/>
      <c r="C470" s="66"/>
      <c r="D470" s="66"/>
      <c r="E470" s="66"/>
      <c r="F470" s="77"/>
      <c r="G470" s="151"/>
      <c r="H470" s="151"/>
      <c r="I470" s="151"/>
      <c r="J470" s="151"/>
      <c r="K470" s="151"/>
    </row>
    <row r="471" spans="1:11" ht="15.75" hidden="1">
      <c r="A471" s="150" t="s">
        <v>47</v>
      </c>
      <c r="B471" s="150"/>
      <c r="C471" s="61"/>
      <c r="D471" s="60"/>
      <c r="E471" s="60"/>
      <c r="F471" s="77"/>
      <c r="G471" s="150" t="s">
        <v>136</v>
      </c>
      <c r="H471" s="150"/>
      <c r="I471" s="150"/>
      <c r="J471" s="150"/>
      <c r="K471" s="150"/>
    </row>
    <row r="472" spans="1:11" hidden="1"/>
    <row r="473" spans="1:11" hidden="1"/>
    <row r="474" spans="1:11" ht="60.75" hidden="1" customHeight="1">
      <c r="A474" s="154" t="s">
        <v>238</v>
      </c>
      <c r="B474" s="155"/>
      <c r="C474" s="155"/>
      <c r="D474" s="155"/>
      <c r="E474" s="155"/>
      <c r="F474" s="155"/>
      <c r="G474" s="155"/>
      <c r="H474" s="155"/>
      <c r="I474" s="155"/>
      <c r="J474" s="155"/>
      <c r="K474" s="155"/>
    </row>
    <row r="475" spans="1:11" ht="15.75" hidden="1">
      <c r="A475" s="156" t="s">
        <v>121</v>
      </c>
      <c r="B475" s="156"/>
      <c r="C475" s="156"/>
      <c r="D475" s="156"/>
      <c r="E475" s="156"/>
      <c r="F475" s="156"/>
      <c r="G475" s="156"/>
      <c r="H475" s="156"/>
      <c r="I475" s="156"/>
      <c r="J475" s="156"/>
      <c r="K475" s="156"/>
    </row>
    <row r="476" spans="1:11" ht="15.75" hidden="1">
      <c r="A476" s="58"/>
      <c r="B476" s="157" t="s">
        <v>122</v>
      </c>
      <c r="C476" s="157"/>
      <c r="D476" s="157"/>
      <c r="E476" s="58"/>
      <c r="F476" s="58"/>
      <c r="G476" s="58"/>
      <c r="H476" s="58"/>
      <c r="I476" s="58"/>
      <c r="J476" s="58"/>
      <c r="K476" s="58"/>
    </row>
    <row r="477" spans="1:11" ht="31.5" hidden="1">
      <c r="A477" s="152" t="s">
        <v>33</v>
      </c>
      <c r="B477" s="152" t="s">
        <v>123</v>
      </c>
      <c r="C477" s="152" t="s">
        <v>124</v>
      </c>
      <c r="D477" s="158" t="s">
        <v>125</v>
      </c>
      <c r="E477" s="152" t="s">
        <v>126</v>
      </c>
      <c r="F477" s="59" t="s">
        <v>127</v>
      </c>
      <c r="G477" s="152" t="s">
        <v>128</v>
      </c>
      <c r="H477" s="152"/>
      <c r="I477" s="152" t="s">
        <v>129</v>
      </c>
      <c r="J477" s="152"/>
      <c r="K477" s="152"/>
    </row>
    <row r="478" spans="1:11" ht="47.25" hidden="1">
      <c r="A478" s="152"/>
      <c r="B478" s="152"/>
      <c r="C478" s="152"/>
      <c r="D478" s="159"/>
      <c r="E478" s="152"/>
      <c r="F478" s="59" t="s">
        <v>130</v>
      </c>
      <c r="G478" s="59" t="s">
        <v>131</v>
      </c>
      <c r="H478" s="59" t="s">
        <v>132</v>
      </c>
      <c r="I478" s="59" t="s">
        <v>133</v>
      </c>
      <c r="J478" s="59" t="s">
        <v>134</v>
      </c>
      <c r="K478" s="59" t="s">
        <v>135</v>
      </c>
    </row>
    <row r="479" spans="1:11" ht="15.75" hidden="1">
      <c r="A479" s="60" t="s">
        <v>43</v>
      </c>
      <c r="B479" s="61"/>
      <c r="C479" s="61"/>
      <c r="D479" s="61"/>
      <c r="E479" s="61"/>
      <c r="F479" s="61"/>
      <c r="G479" s="61"/>
      <c r="H479" s="61"/>
      <c r="I479" s="61"/>
      <c r="J479" s="61"/>
      <c r="K479" s="62"/>
    </row>
    <row r="480" spans="1:11" ht="15.75" hidden="1">
      <c r="A480" s="60" t="s">
        <v>44</v>
      </c>
      <c r="B480" s="61"/>
      <c r="C480" s="61"/>
      <c r="D480" s="61"/>
      <c r="E480" s="61"/>
      <c r="F480" s="61"/>
      <c r="G480" s="61"/>
      <c r="H480" s="61"/>
      <c r="I480" s="61"/>
      <c r="J480" s="61"/>
      <c r="K480" s="62"/>
    </row>
    <row r="481" spans="1:11" ht="15.75" hidden="1">
      <c r="A481" s="60" t="s">
        <v>45</v>
      </c>
      <c r="B481" s="61"/>
      <c r="C481" s="61"/>
      <c r="D481" s="61"/>
      <c r="E481" s="61"/>
      <c r="F481" s="61"/>
      <c r="G481" s="61"/>
      <c r="H481" s="61"/>
      <c r="I481" s="61"/>
      <c r="J481" s="61"/>
      <c r="K481" s="62"/>
    </row>
    <row r="482" spans="1:11" ht="15.75" hidden="1">
      <c r="A482" s="152" t="s">
        <v>47</v>
      </c>
      <c r="B482" s="152"/>
      <c r="C482" s="59" t="s">
        <v>136</v>
      </c>
      <c r="D482" s="59">
        <v>0</v>
      </c>
      <c r="E482" s="59">
        <v>0</v>
      </c>
      <c r="F482" s="59">
        <v>0</v>
      </c>
      <c r="G482" s="59">
        <v>0</v>
      </c>
      <c r="H482" s="59">
        <v>0</v>
      </c>
      <c r="I482" s="59">
        <v>0</v>
      </c>
      <c r="J482" s="59">
        <v>0</v>
      </c>
      <c r="K482" s="59">
        <v>0</v>
      </c>
    </row>
    <row r="483" spans="1:11" hidden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</row>
    <row r="484" spans="1:11" ht="15.75" hidden="1">
      <c r="A484" s="58"/>
      <c r="B484" s="64" t="s">
        <v>137</v>
      </c>
      <c r="C484" s="64"/>
      <c r="D484" s="58"/>
      <c r="E484" s="58"/>
      <c r="F484" s="58"/>
      <c r="G484" s="65"/>
      <c r="H484" s="65"/>
      <c r="I484" s="65"/>
      <c r="J484" s="65"/>
      <c r="K484" s="65"/>
    </row>
    <row r="485" spans="1:11" ht="47.25" hidden="1">
      <c r="A485" s="59" t="s">
        <v>33</v>
      </c>
      <c r="B485" s="59" t="s">
        <v>138</v>
      </c>
      <c r="C485" s="59" t="s">
        <v>124</v>
      </c>
      <c r="D485" s="59" t="s">
        <v>125</v>
      </c>
      <c r="E485" s="59" t="s">
        <v>126</v>
      </c>
      <c r="F485" s="59" t="s">
        <v>139</v>
      </c>
      <c r="G485" s="152" t="s">
        <v>140</v>
      </c>
      <c r="H485" s="152"/>
      <c r="I485" s="152"/>
      <c r="J485" s="152"/>
      <c r="K485" s="152"/>
    </row>
    <row r="486" spans="1:11" ht="15.75" hidden="1">
      <c r="A486" s="60" t="s">
        <v>43</v>
      </c>
      <c r="B486" s="61"/>
      <c r="C486" s="61"/>
      <c r="D486" s="61"/>
      <c r="E486" s="61"/>
      <c r="F486" s="61"/>
      <c r="G486" s="153"/>
      <c r="H486" s="153"/>
      <c r="I486" s="153"/>
      <c r="J486" s="153"/>
      <c r="K486" s="153"/>
    </row>
    <row r="487" spans="1:11" ht="15.75" hidden="1">
      <c r="A487" s="60" t="s">
        <v>44</v>
      </c>
      <c r="B487" s="61"/>
      <c r="C487" s="61"/>
      <c r="D487" s="61"/>
      <c r="E487" s="61"/>
      <c r="F487" s="61"/>
      <c r="G487" s="153"/>
      <c r="H487" s="153"/>
      <c r="I487" s="153"/>
      <c r="J487" s="153"/>
      <c r="K487" s="153"/>
    </row>
    <row r="488" spans="1:11" ht="15.75" hidden="1">
      <c r="A488" s="60" t="s">
        <v>45</v>
      </c>
      <c r="B488" s="61"/>
      <c r="C488" s="61"/>
      <c r="D488" s="61"/>
      <c r="E488" s="61"/>
      <c r="F488" s="61"/>
      <c r="G488" s="153"/>
      <c r="H488" s="153"/>
      <c r="I488" s="153"/>
      <c r="J488" s="153"/>
      <c r="K488" s="153"/>
    </row>
    <row r="489" spans="1:11" ht="15.75" hidden="1">
      <c r="A489" s="152" t="s">
        <v>47</v>
      </c>
      <c r="B489" s="152"/>
      <c r="C489" s="59" t="s">
        <v>136</v>
      </c>
      <c r="D489" s="59">
        <v>0</v>
      </c>
      <c r="E489" s="59">
        <v>0</v>
      </c>
      <c r="F489" s="59">
        <v>0</v>
      </c>
      <c r="G489" s="150" t="s">
        <v>136</v>
      </c>
      <c r="H489" s="150"/>
      <c r="I489" s="150"/>
      <c r="J489" s="150"/>
      <c r="K489" s="150"/>
    </row>
    <row r="490" spans="1:11" hidden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</row>
    <row r="491" spans="1:11" ht="15.75" hidden="1">
      <c r="A491" s="58"/>
      <c r="B491" s="64" t="s">
        <v>141</v>
      </c>
      <c r="C491" s="64"/>
      <c r="D491" s="58"/>
      <c r="E491" s="58"/>
      <c r="F491" s="58"/>
      <c r="G491" s="65"/>
      <c r="H491" s="65"/>
      <c r="I491" s="65"/>
      <c r="J491" s="65"/>
      <c r="K491" s="65"/>
    </row>
    <row r="492" spans="1:11" ht="31.5" hidden="1">
      <c r="A492" s="60" t="s">
        <v>33</v>
      </c>
      <c r="B492" s="60" t="s">
        <v>142</v>
      </c>
      <c r="C492" s="60" t="s">
        <v>124</v>
      </c>
      <c r="D492" s="60" t="s">
        <v>143</v>
      </c>
      <c r="E492" s="60" t="s">
        <v>144</v>
      </c>
      <c r="F492" s="60" t="s">
        <v>145</v>
      </c>
      <c r="G492" s="150" t="s">
        <v>146</v>
      </c>
      <c r="H492" s="150"/>
      <c r="I492" s="150"/>
      <c r="J492" s="150"/>
      <c r="K492" s="150"/>
    </row>
    <row r="493" spans="1:11" ht="25.5" hidden="1">
      <c r="A493" s="60">
        <v>1</v>
      </c>
      <c r="B493" s="66" t="s">
        <v>193</v>
      </c>
      <c r="C493" s="66" t="s">
        <v>181</v>
      </c>
      <c r="D493" s="66">
        <v>365</v>
      </c>
      <c r="E493" s="66">
        <v>18</v>
      </c>
      <c r="F493" s="68">
        <f>26000000000/1000</f>
        <v>26000000</v>
      </c>
      <c r="G493" s="151" t="s">
        <v>194</v>
      </c>
      <c r="H493" s="151"/>
      <c r="I493" s="151"/>
      <c r="J493" s="151"/>
      <c r="K493" s="151"/>
    </row>
    <row r="494" spans="1:11" ht="15.75" hidden="1">
      <c r="A494" s="150" t="s">
        <v>47</v>
      </c>
      <c r="B494" s="150"/>
      <c r="C494" s="61"/>
      <c r="D494" s="60"/>
      <c r="E494" s="60"/>
      <c r="F494" s="69">
        <f>F493</f>
        <v>26000000</v>
      </c>
      <c r="G494" s="150" t="s">
        <v>136</v>
      </c>
      <c r="H494" s="150"/>
      <c r="I494" s="150"/>
      <c r="J494" s="150"/>
      <c r="K494" s="150"/>
    </row>
    <row r="495" spans="1:11" hidden="1"/>
    <row r="496" spans="1:11" hidden="1"/>
    <row r="497" spans="1:11" ht="60.75" hidden="1" customHeight="1">
      <c r="A497" s="154" t="s">
        <v>239</v>
      </c>
      <c r="B497" s="155"/>
      <c r="C497" s="155"/>
      <c r="D497" s="155"/>
      <c r="E497" s="155"/>
      <c r="F497" s="155"/>
      <c r="G497" s="155"/>
      <c r="H497" s="155"/>
      <c r="I497" s="155"/>
      <c r="J497" s="155"/>
      <c r="K497" s="155"/>
    </row>
    <row r="498" spans="1:11" ht="15.75" hidden="1">
      <c r="A498" s="156" t="s">
        <v>121</v>
      </c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</row>
    <row r="499" spans="1:11" ht="15.75" hidden="1">
      <c r="A499" s="58"/>
      <c r="B499" s="157" t="s">
        <v>122</v>
      </c>
      <c r="C499" s="157"/>
      <c r="D499" s="157"/>
      <c r="E499" s="58"/>
      <c r="F499" s="58"/>
      <c r="G499" s="58"/>
      <c r="H499" s="58"/>
      <c r="I499" s="58"/>
      <c r="J499" s="58"/>
      <c r="K499" s="58"/>
    </row>
    <row r="500" spans="1:11" ht="31.5" hidden="1">
      <c r="A500" s="152" t="s">
        <v>33</v>
      </c>
      <c r="B500" s="152" t="s">
        <v>123</v>
      </c>
      <c r="C500" s="152" t="s">
        <v>124</v>
      </c>
      <c r="D500" s="158" t="s">
        <v>125</v>
      </c>
      <c r="E500" s="152" t="s">
        <v>126</v>
      </c>
      <c r="F500" s="59" t="s">
        <v>127</v>
      </c>
      <c r="G500" s="152" t="s">
        <v>128</v>
      </c>
      <c r="H500" s="152"/>
      <c r="I500" s="152" t="s">
        <v>129</v>
      </c>
      <c r="J500" s="152"/>
      <c r="K500" s="152"/>
    </row>
    <row r="501" spans="1:11" ht="47.25" hidden="1">
      <c r="A501" s="152"/>
      <c r="B501" s="152"/>
      <c r="C501" s="152"/>
      <c r="D501" s="159"/>
      <c r="E501" s="152"/>
      <c r="F501" s="59" t="s">
        <v>130</v>
      </c>
      <c r="G501" s="59" t="s">
        <v>131</v>
      </c>
      <c r="H501" s="59" t="s">
        <v>132</v>
      </c>
      <c r="I501" s="59" t="s">
        <v>133</v>
      </c>
      <c r="J501" s="59" t="s">
        <v>134</v>
      </c>
      <c r="K501" s="59" t="s">
        <v>135</v>
      </c>
    </row>
    <row r="502" spans="1:11" ht="15.75" hidden="1">
      <c r="A502" s="60" t="s">
        <v>43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62"/>
    </row>
    <row r="503" spans="1:11" ht="15.75" hidden="1">
      <c r="A503" s="60" t="s">
        <v>44</v>
      </c>
      <c r="B503" s="61"/>
      <c r="C503" s="61"/>
      <c r="D503" s="61"/>
      <c r="E503" s="61"/>
      <c r="F503" s="61"/>
      <c r="G503" s="61"/>
      <c r="H503" s="61"/>
      <c r="I503" s="61"/>
      <c r="J503" s="61"/>
      <c r="K503" s="62"/>
    </row>
    <row r="504" spans="1:11" ht="15.75" hidden="1">
      <c r="A504" s="60" t="s">
        <v>45</v>
      </c>
      <c r="B504" s="61"/>
      <c r="C504" s="61"/>
      <c r="D504" s="61"/>
      <c r="E504" s="61"/>
      <c r="F504" s="61"/>
      <c r="G504" s="61"/>
      <c r="H504" s="61"/>
      <c r="I504" s="61"/>
      <c r="J504" s="61"/>
      <c r="K504" s="62"/>
    </row>
    <row r="505" spans="1:11" ht="15.75" hidden="1">
      <c r="A505" s="152" t="s">
        <v>47</v>
      </c>
      <c r="B505" s="152"/>
      <c r="C505" s="59" t="s">
        <v>136</v>
      </c>
      <c r="D505" s="59">
        <v>0</v>
      </c>
      <c r="E505" s="59">
        <v>0</v>
      </c>
      <c r="F505" s="59">
        <v>0</v>
      </c>
      <c r="G505" s="59">
        <v>0</v>
      </c>
      <c r="H505" s="59">
        <v>0</v>
      </c>
      <c r="I505" s="59">
        <v>0</v>
      </c>
      <c r="J505" s="59">
        <v>0</v>
      </c>
      <c r="K505" s="59">
        <v>0</v>
      </c>
    </row>
    <row r="506" spans="1:11" hidden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</row>
    <row r="507" spans="1:11" ht="15.75" hidden="1">
      <c r="A507" s="58"/>
      <c r="B507" s="64" t="s">
        <v>137</v>
      </c>
      <c r="C507" s="64"/>
      <c r="D507" s="58"/>
      <c r="E507" s="58"/>
      <c r="F507" s="58"/>
      <c r="G507" s="65"/>
      <c r="H507" s="65"/>
      <c r="I507" s="65"/>
      <c r="J507" s="65"/>
      <c r="K507" s="65"/>
    </row>
    <row r="508" spans="1:11" ht="47.25" hidden="1">
      <c r="A508" s="59" t="s">
        <v>33</v>
      </c>
      <c r="B508" s="59" t="s">
        <v>138</v>
      </c>
      <c r="C508" s="59" t="s">
        <v>124</v>
      </c>
      <c r="D508" s="59" t="s">
        <v>125</v>
      </c>
      <c r="E508" s="59" t="s">
        <v>126</v>
      </c>
      <c r="F508" s="59" t="s">
        <v>139</v>
      </c>
      <c r="G508" s="152" t="s">
        <v>140</v>
      </c>
      <c r="H508" s="152"/>
      <c r="I508" s="152"/>
      <c r="J508" s="152"/>
      <c r="K508" s="152"/>
    </row>
    <row r="509" spans="1:11" ht="15.75" hidden="1">
      <c r="A509" s="60" t="s">
        <v>43</v>
      </c>
      <c r="B509" s="61"/>
      <c r="C509" s="61"/>
      <c r="D509" s="61"/>
      <c r="E509" s="61"/>
      <c r="F509" s="61"/>
      <c r="G509" s="153"/>
      <c r="H509" s="153"/>
      <c r="I509" s="153"/>
      <c r="J509" s="153"/>
      <c r="K509" s="153"/>
    </row>
    <row r="510" spans="1:11" ht="15.75" hidden="1">
      <c r="A510" s="60" t="s">
        <v>44</v>
      </c>
      <c r="B510" s="61"/>
      <c r="C510" s="61"/>
      <c r="D510" s="61"/>
      <c r="E510" s="61"/>
      <c r="F510" s="61"/>
      <c r="G510" s="153"/>
      <c r="H510" s="153"/>
      <c r="I510" s="153"/>
      <c r="J510" s="153"/>
      <c r="K510" s="153"/>
    </row>
    <row r="511" spans="1:11" ht="15.75" hidden="1">
      <c r="A511" s="60" t="s">
        <v>45</v>
      </c>
      <c r="B511" s="61"/>
      <c r="C511" s="61"/>
      <c r="D511" s="61"/>
      <c r="E511" s="61"/>
      <c r="F511" s="61"/>
      <c r="G511" s="153"/>
      <c r="H511" s="153"/>
      <c r="I511" s="153"/>
      <c r="J511" s="153"/>
      <c r="K511" s="153"/>
    </row>
    <row r="512" spans="1:11" ht="15.75" hidden="1">
      <c r="A512" s="152" t="s">
        <v>47</v>
      </c>
      <c r="B512" s="152"/>
      <c r="C512" s="59" t="s">
        <v>136</v>
      </c>
      <c r="D512" s="59">
        <v>0</v>
      </c>
      <c r="E512" s="59">
        <v>0</v>
      </c>
      <c r="F512" s="59">
        <v>0</v>
      </c>
      <c r="G512" s="150" t="s">
        <v>136</v>
      </c>
      <c r="H512" s="150"/>
      <c r="I512" s="150"/>
      <c r="J512" s="150"/>
      <c r="K512" s="150"/>
    </row>
    <row r="513" spans="1:11" hidden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</row>
    <row r="514" spans="1:11" ht="15.75" hidden="1">
      <c r="A514" s="58"/>
      <c r="B514" s="64" t="s">
        <v>141</v>
      </c>
      <c r="C514" s="64"/>
      <c r="D514" s="58"/>
      <c r="E514" s="58"/>
      <c r="F514" s="58"/>
      <c r="G514" s="65"/>
      <c r="H514" s="65"/>
      <c r="I514" s="65"/>
      <c r="J514" s="65"/>
      <c r="K514" s="65"/>
    </row>
    <row r="515" spans="1:11" ht="31.5" hidden="1">
      <c r="A515" s="60" t="s">
        <v>33</v>
      </c>
      <c r="B515" s="60" t="s">
        <v>142</v>
      </c>
      <c r="C515" s="60" t="s">
        <v>124</v>
      </c>
      <c r="D515" s="60" t="s">
        <v>143</v>
      </c>
      <c r="E515" s="60" t="s">
        <v>144</v>
      </c>
      <c r="F515" s="60" t="s">
        <v>145</v>
      </c>
      <c r="G515" s="150" t="s">
        <v>146</v>
      </c>
      <c r="H515" s="150"/>
      <c r="I515" s="150"/>
      <c r="J515" s="150"/>
      <c r="K515" s="150"/>
    </row>
    <row r="516" spans="1:11" ht="25.5" hidden="1">
      <c r="A516" s="60">
        <v>1</v>
      </c>
      <c r="B516" s="66" t="s">
        <v>195</v>
      </c>
      <c r="C516" s="66" t="s">
        <v>196</v>
      </c>
      <c r="D516" s="66">
        <v>912</v>
      </c>
      <c r="E516" s="84">
        <v>0.04</v>
      </c>
      <c r="F516" s="85" t="s">
        <v>197</v>
      </c>
      <c r="G516" s="151" t="s">
        <v>198</v>
      </c>
      <c r="H516" s="151"/>
      <c r="I516" s="151"/>
      <c r="J516" s="151"/>
      <c r="K516" s="151"/>
    </row>
    <row r="517" spans="1:11" ht="15.75" hidden="1">
      <c r="A517" s="60"/>
      <c r="B517" s="66"/>
      <c r="C517" s="66"/>
      <c r="D517" s="66"/>
      <c r="E517" s="66"/>
      <c r="F517" s="77"/>
      <c r="G517" s="151"/>
      <c r="H517" s="151"/>
      <c r="I517" s="151"/>
      <c r="J517" s="151"/>
      <c r="K517" s="151"/>
    </row>
    <row r="518" spans="1:11" ht="15.75" hidden="1">
      <c r="A518" s="150" t="s">
        <v>47</v>
      </c>
      <c r="B518" s="150"/>
      <c r="C518" s="61"/>
      <c r="D518" s="60"/>
      <c r="E518" s="60"/>
      <c r="F518" s="86" t="str">
        <f>F516</f>
        <v>500000 $</v>
      </c>
      <c r="G518" s="150" t="s">
        <v>136</v>
      </c>
      <c r="H518" s="150"/>
      <c r="I518" s="150"/>
      <c r="J518" s="150"/>
      <c r="K518" s="150"/>
    </row>
    <row r="519" spans="1:11" hidden="1"/>
    <row r="520" spans="1:11" hidden="1"/>
    <row r="521" spans="1:11" ht="60.75" hidden="1" customHeight="1">
      <c r="A521" s="136" t="s">
        <v>240</v>
      </c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</row>
    <row r="522" spans="1:11" ht="15.75" hidden="1">
      <c r="A522" s="129" t="s">
        <v>121</v>
      </c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</row>
    <row r="523" spans="1:11" ht="15.75" hidden="1">
      <c r="A523" s="70"/>
      <c r="B523" s="144" t="s">
        <v>122</v>
      </c>
      <c r="C523" s="144"/>
      <c r="D523" s="144"/>
      <c r="E523" s="70"/>
      <c r="F523" s="70"/>
      <c r="G523" s="70"/>
      <c r="H523" s="70"/>
      <c r="I523" s="70"/>
      <c r="J523" s="70"/>
      <c r="K523" s="70"/>
    </row>
    <row r="524" spans="1:11" ht="31.5" hidden="1">
      <c r="A524" s="142" t="s">
        <v>33</v>
      </c>
      <c r="B524" s="142" t="s">
        <v>123</v>
      </c>
      <c r="C524" s="142" t="s">
        <v>124</v>
      </c>
      <c r="D524" s="145" t="s">
        <v>125</v>
      </c>
      <c r="E524" s="142" t="s">
        <v>126</v>
      </c>
      <c r="F524" s="56" t="s">
        <v>127</v>
      </c>
      <c r="G524" s="142" t="s">
        <v>128</v>
      </c>
      <c r="H524" s="142"/>
      <c r="I524" s="142" t="s">
        <v>129</v>
      </c>
      <c r="J524" s="142"/>
      <c r="K524" s="142"/>
    </row>
    <row r="525" spans="1:11" ht="47.25" hidden="1">
      <c r="A525" s="142"/>
      <c r="B525" s="142"/>
      <c r="C525" s="142"/>
      <c r="D525" s="146"/>
      <c r="E525" s="142"/>
      <c r="F525" s="56" t="s">
        <v>130</v>
      </c>
      <c r="G525" s="56" t="s">
        <v>131</v>
      </c>
      <c r="H525" s="56" t="s">
        <v>132</v>
      </c>
      <c r="I525" s="56" t="s">
        <v>133</v>
      </c>
      <c r="J525" s="56" t="s">
        <v>134</v>
      </c>
      <c r="K525" s="56" t="s">
        <v>135</v>
      </c>
    </row>
    <row r="526" spans="1:11" ht="15.75" hidden="1">
      <c r="A526" s="71" t="s">
        <v>43</v>
      </c>
      <c r="B526" s="57" t="s">
        <v>199</v>
      </c>
      <c r="C526" s="57"/>
      <c r="D526" s="57"/>
      <c r="E526" s="57"/>
      <c r="F526" s="57"/>
      <c r="G526" s="57"/>
      <c r="H526" s="57"/>
      <c r="I526" s="57"/>
      <c r="J526" s="57"/>
      <c r="K526" s="72"/>
    </row>
    <row r="527" spans="1:11" ht="15.75" hidden="1">
      <c r="A527" s="71" t="s">
        <v>44</v>
      </c>
      <c r="B527" s="57"/>
      <c r="C527" s="57"/>
      <c r="D527" s="57"/>
      <c r="E527" s="57"/>
      <c r="F527" s="57"/>
      <c r="G527" s="57"/>
      <c r="H527" s="57"/>
      <c r="I527" s="57"/>
      <c r="J527" s="57"/>
      <c r="K527" s="72"/>
    </row>
    <row r="528" spans="1:11" ht="15.75" hidden="1">
      <c r="A528" s="71" t="s">
        <v>45</v>
      </c>
      <c r="B528" s="57"/>
      <c r="C528" s="57"/>
      <c r="D528" s="57"/>
      <c r="E528" s="57"/>
      <c r="F528" s="57"/>
      <c r="G528" s="57"/>
      <c r="H528" s="57"/>
      <c r="I528" s="57"/>
      <c r="J528" s="57"/>
      <c r="K528" s="72"/>
    </row>
    <row r="529" spans="1:11" ht="15.75" hidden="1">
      <c r="A529" s="142" t="s">
        <v>47</v>
      </c>
      <c r="B529" s="142"/>
      <c r="C529" s="56" t="s">
        <v>136</v>
      </c>
      <c r="D529" s="56">
        <v>0</v>
      </c>
      <c r="E529" s="56">
        <v>0</v>
      </c>
      <c r="F529" s="56">
        <v>0</v>
      </c>
      <c r="G529" s="56">
        <v>0</v>
      </c>
      <c r="H529" s="56">
        <v>0</v>
      </c>
      <c r="I529" s="56">
        <v>0</v>
      </c>
      <c r="J529" s="56">
        <v>0</v>
      </c>
      <c r="K529" s="56">
        <v>0</v>
      </c>
    </row>
    <row r="530" spans="1:11" hidden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</row>
    <row r="531" spans="1:11" ht="15.75" hidden="1">
      <c r="A531" s="70"/>
      <c r="B531" s="74" t="s">
        <v>137</v>
      </c>
      <c r="C531" s="74"/>
      <c r="D531" s="70"/>
      <c r="E531" s="70"/>
      <c r="F531" s="70"/>
      <c r="G531" s="75"/>
      <c r="H531" s="75"/>
      <c r="I531" s="75"/>
      <c r="J531" s="75"/>
      <c r="K531" s="75"/>
    </row>
    <row r="532" spans="1:11" ht="47.25" hidden="1">
      <c r="A532" s="56" t="s">
        <v>33</v>
      </c>
      <c r="B532" s="56" t="s">
        <v>138</v>
      </c>
      <c r="C532" s="56" t="s">
        <v>124</v>
      </c>
      <c r="D532" s="56" t="s">
        <v>125</v>
      </c>
      <c r="E532" s="56" t="s">
        <v>126</v>
      </c>
      <c r="F532" s="56" t="s">
        <v>139</v>
      </c>
      <c r="G532" s="142" t="s">
        <v>140</v>
      </c>
      <c r="H532" s="142"/>
      <c r="I532" s="142"/>
      <c r="J532" s="142"/>
      <c r="K532" s="142"/>
    </row>
    <row r="533" spans="1:11" ht="15.75" hidden="1">
      <c r="A533" s="71" t="s">
        <v>43</v>
      </c>
      <c r="B533" s="57" t="s">
        <v>199</v>
      </c>
      <c r="C533" s="57"/>
      <c r="D533" s="57"/>
      <c r="E533" s="57"/>
      <c r="F533" s="57"/>
      <c r="G533" s="141"/>
      <c r="H533" s="141"/>
      <c r="I533" s="141"/>
      <c r="J533" s="141"/>
      <c r="K533" s="141"/>
    </row>
    <row r="534" spans="1:11" ht="15.75" hidden="1">
      <c r="A534" s="71" t="s">
        <v>44</v>
      </c>
      <c r="B534" s="57"/>
      <c r="C534" s="57"/>
      <c r="D534" s="57"/>
      <c r="E534" s="57"/>
      <c r="F534" s="57"/>
      <c r="G534" s="141"/>
      <c r="H534" s="141"/>
      <c r="I534" s="141"/>
      <c r="J534" s="141"/>
      <c r="K534" s="141"/>
    </row>
    <row r="535" spans="1:11" ht="15.75" hidden="1">
      <c r="A535" s="71" t="s">
        <v>45</v>
      </c>
      <c r="B535" s="57"/>
      <c r="C535" s="57"/>
      <c r="D535" s="57"/>
      <c r="E535" s="57"/>
      <c r="F535" s="57"/>
      <c r="G535" s="141"/>
      <c r="H535" s="141"/>
      <c r="I535" s="141"/>
      <c r="J535" s="141"/>
      <c r="K535" s="141"/>
    </row>
    <row r="536" spans="1:11" ht="15.75" hidden="1">
      <c r="A536" s="142" t="s">
        <v>47</v>
      </c>
      <c r="B536" s="142"/>
      <c r="C536" s="56" t="s">
        <v>136</v>
      </c>
      <c r="D536" s="56">
        <v>0</v>
      </c>
      <c r="E536" s="56">
        <v>0</v>
      </c>
      <c r="F536" s="56">
        <v>0</v>
      </c>
      <c r="G536" s="140" t="s">
        <v>136</v>
      </c>
      <c r="H536" s="140"/>
      <c r="I536" s="140"/>
      <c r="J536" s="140"/>
      <c r="K536" s="140"/>
    </row>
    <row r="537" spans="1:11" hidden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</row>
    <row r="538" spans="1:11" ht="15.75" hidden="1">
      <c r="A538" s="70"/>
      <c r="B538" s="74" t="s">
        <v>141</v>
      </c>
      <c r="C538" s="74"/>
      <c r="D538" s="70"/>
      <c r="E538" s="70"/>
      <c r="F538" s="70"/>
      <c r="G538" s="75"/>
      <c r="H538" s="75"/>
      <c r="I538" s="75"/>
      <c r="J538" s="75"/>
      <c r="K538" s="75"/>
    </row>
    <row r="539" spans="1:11" ht="31.5" hidden="1">
      <c r="A539" s="71" t="s">
        <v>33</v>
      </c>
      <c r="B539" s="71" t="s">
        <v>142</v>
      </c>
      <c r="C539" s="71" t="s">
        <v>124</v>
      </c>
      <c r="D539" s="71" t="s">
        <v>143</v>
      </c>
      <c r="E539" s="71" t="s">
        <v>144</v>
      </c>
      <c r="F539" s="71" t="s">
        <v>145</v>
      </c>
      <c r="G539" s="140" t="s">
        <v>146</v>
      </c>
      <c r="H539" s="140"/>
      <c r="I539" s="140"/>
      <c r="J539" s="140"/>
      <c r="K539" s="140"/>
    </row>
    <row r="540" spans="1:11" ht="15.75" hidden="1">
      <c r="A540" s="71"/>
      <c r="B540" s="76" t="s">
        <v>199</v>
      </c>
      <c r="C540" s="76"/>
      <c r="D540" s="76"/>
      <c r="E540" s="76"/>
      <c r="F540" s="77"/>
      <c r="G540" s="143"/>
      <c r="H540" s="143"/>
      <c r="I540" s="143"/>
      <c r="J540" s="143"/>
      <c r="K540" s="143"/>
    </row>
    <row r="541" spans="1:11" ht="15.75" hidden="1">
      <c r="A541" s="71"/>
      <c r="B541" s="76"/>
      <c r="C541" s="76"/>
      <c r="D541" s="76"/>
      <c r="E541" s="76"/>
      <c r="F541" s="77"/>
      <c r="G541" s="143"/>
      <c r="H541" s="143"/>
      <c r="I541" s="143"/>
      <c r="J541" s="143"/>
      <c r="K541" s="143"/>
    </row>
    <row r="542" spans="1:11" ht="15.75" hidden="1">
      <c r="A542" s="140" t="s">
        <v>47</v>
      </c>
      <c r="B542" s="140"/>
      <c r="C542" s="57"/>
      <c r="D542" s="71"/>
      <c r="E542" s="71"/>
      <c r="F542" s="77"/>
      <c r="G542" s="140" t="s">
        <v>136</v>
      </c>
      <c r="H542" s="140"/>
      <c r="I542" s="140"/>
      <c r="J542" s="140"/>
      <c r="K542" s="140"/>
    </row>
    <row r="543" spans="1:11" hidden="1"/>
    <row r="544" spans="1:11" hidden="1"/>
    <row r="545" spans="1:11" ht="60.75" hidden="1" customHeight="1">
      <c r="A545" s="136" t="s">
        <v>241</v>
      </c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</row>
    <row r="546" spans="1:11" ht="15.75" hidden="1">
      <c r="A546" s="129" t="s">
        <v>121</v>
      </c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</row>
    <row r="547" spans="1:11" ht="15.75" hidden="1">
      <c r="A547" s="70"/>
      <c r="B547" s="144" t="s">
        <v>122</v>
      </c>
      <c r="C547" s="144"/>
      <c r="D547" s="144"/>
      <c r="E547" s="70"/>
      <c r="F547" s="70"/>
      <c r="G547" s="70"/>
      <c r="H547" s="70"/>
      <c r="I547" s="70"/>
      <c r="J547" s="70"/>
      <c r="K547" s="70"/>
    </row>
    <row r="548" spans="1:11" ht="31.5" hidden="1">
      <c r="A548" s="142" t="s">
        <v>33</v>
      </c>
      <c r="B548" s="142" t="s">
        <v>123</v>
      </c>
      <c r="C548" s="142" t="s">
        <v>124</v>
      </c>
      <c r="D548" s="145" t="s">
        <v>125</v>
      </c>
      <c r="E548" s="142" t="s">
        <v>126</v>
      </c>
      <c r="F548" s="56" t="s">
        <v>127</v>
      </c>
      <c r="G548" s="142" t="s">
        <v>128</v>
      </c>
      <c r="H548" s="142"/>
      <c r="I548" s="142" t="s">
        <v>129</v>
      </c>
      <c r="J548" s="142"/>
      <c r="K548" s="142"/>
    </row>
    <row r="549" spans="1:11" ht="47.25" hidden="1">
      <c r="A549" s="142"/>
      <c r="B549" s="142"/>
      <c r="C549" s="142"/>
      <c r="D549" s="146"/>
      <c r="E549" s="142"/>
      <c r="F549" s="56" t="s">
        <v>130</v>
      </c>
      <c r="G549" s="56" t="s">
        <v>131</v>
      </c>
      <c r="H549" s="56" t="s">
        <v>132</v>
      </c>
      <c r="I549" s="56" t="s">
        <v>133</v>
      </c>
      <c r="J549" s="56" t="s">
        <v>134</v>
      </c>
      <c r="K549" s="56" t="s">
        <v>135</v>
      </c>
    </row>
    <row r="550" spans="1:11" ht="15.75" hidden="1">
      <c r="A550" s="71" t="s">
        <v>43</v>
      </c>
      <c r="B550" s="57"/>
      <c r="C550" s="57"/>
      <c r="D550" s="57"/>
      <c r="E550" s="57"/>
      <c r="F550" s="57"/>
      <c r="G550" s="57"/>
      <c r="H550" s="57"/>
      <c r="I550" s="57"/>
      <c r="J550" s="57"/>
      <c r="K550" s="72"/>
    </row>
    <row r="551" spans="1:11" ht="15.75" hidden="1">
      <c r="A551" s="71" t="s">
        <v>44</v>
      </c>
      <c r="B551" s="57"/>
      <c r="C551" s="57"/>
      <c r="D551" s="57"/>
      <c r="E551" s="57"/>
      <c r="F551" s="57"/>
      <c r="G551" s="57"/>
      <c r="H551" s="57"/>
      <c r="I551" s="57"/>
      <c r="J551" s="57"/>
      <c r="K551" s="72"/>
    </row>
    <row r="552" spans="1:11" ht="15.75" hidden="1">
      <c r="A552" s="71" t="s">
        <v>45</v>
      </c>
      <c r="B552" s="57"/>
      <c r="C552" s="57"/>
      <c r="D552" s="57"/>
      <c r="E552" s="57"/>
      <c r="F552" s="57"/>
      <c r="G552" s="57"/>
      <c r="H552" s="57"/>
      <c r="I552" s="57"/>
      <c r="J552" s="57"/>
      <c r="K552" s="72"/>
    </row>
    <row r="553" spans="1:11" ht="15.75" hidden="1">
      <c r="A553" s="142" t="s">
        <v>47</v>
      </c>
      <c r="B553" s="142"/>
      <c r="C553" s="56" t="s">
        <v>136</v>
      </c>
      <c r="D553" s="56">
        <v>0</v>
      </c>
      <c r="E553" s="56">
        <v>0</v>
      </c>
      <c r="F553" s="56">
        <v>0</v>
      </c>
      <c r="G553" s="56">
        <v>0</v>
      </c>
      <c r="H553" s="56">
        <v>0</v>
      </c>
      <c r="I553" s="56">
        <v>0</v>
      </c>
      <c r="J553" s="56">
        <v>0</v>
      </c>
      <c r="K553" s="56">
        <v>0</v>
      </c>
    </row>
    <row r="554" spans="1:11" hidden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</row>
    <row r="555" spans="1:11" ht="15.75" hidden="1">
      <c r="A555" s="70"/>
      <c r="B555" s="74" t="s">
        <v>137</v>
      </c>
      <c r="C555" s="74"/>
      <c r="D555" s="70"/>
      <c r="E555" s="70"/>
      <c r="F555" s="70"/>
      <c r="G555" s="75"/>
      <c r="H555" s="75"/>
      <c r="I555" s="75"/>
      <c r="J555" s="75"/>
      <c r="K555" s="75"/>
    </row>
    <row r="556" spans="1:11" ht="47.25" hidden="1">
      <c r="A556" s="56" t="s">
        <v>33</v>
      </c>
      <c r="B556" s="56" t="s">
        <v>138</v>
      </c>
      <c r="C556" s="56" t="s">
        <v>124</v>
      </c>
      <c r="D556" s="56" t="s">
        <v>125</v>
      </c>
      <c r="E556" s="56" t="s">
        <v>126</v>
      </c>
      <c r="F556" s="56" t="s">
        <v>139</v>
      </c>
      <c r="G556" s="142" t="s">
        <v>140</v>
      </c>
      <c r="H556" s="142"/>
      <c r="I556" s="142"/>
      <c r="J556" s="142"/>
      <c r="K556" s="142"/>
    </row>
    <row r="557" spans="1:11" ht="15.75" hidden="1">
      <c r="A557" s="71" t="s">
        <v>43</v>
      </c>
      <c r="B557" s="57"/>
      <c r="C557" s="57"/>
      <c r="D557" s="57"/>
      <c r="E557" s="57"/>
      <c r="F557" s="57"/>
      <c r="G557" s="141"/>
      <c r="H557" s="141"/>
      <c r="I557" s="141"/>
      <c r="J557" s="141"/>
      <c r="K557" s="141"/>
    </row>
    <row r="558" spans="1:11" ht="15.75" hidden="1">
      <c r="A558" s="71" t="s">
        <v>44</v>
      </c>
      <c r="B558" s="57"/>
      <c r="C558" s="57"/>
      <c r="D558" s="57"/>
      <c r="E558" s="57"/>
      <c r="F558" s="57"/>
      <c r="G558" s="141"/>
      <c r="H558" s="141"/>
      <c r="I558" s="141"/>
      <c r="J558" s="141"/>
      <c r="K558" s="141"/>
    </row>
    <row r="559" spans="1:11" ht="15.75" hidden="1">
      <c r="A559" s="71" t="s">
        <v>45</v>
      </c>
      <c r="B559" s="57"/>
      <c r="C559" s="57"/>
      <c r="D559" s="57"/>
      <c r="E559" s="57"/>
      <c r="F559" s="57"/>
      <c r="G559" s="141"/>
      <c r="H559" s="141"/>
      <c r="I559" s="141"/>
      <c r="J559" s="141"/>
      <c r="K559" s="141"/>
    </row>
    <row r="560" spans="1:11" ht="15.75" hidden="1">
      <c r="A560" s="142" t="s">
        <v>47</v>
      </c>
      <c r="B560" s="142"/>
      <c r="C560" s="56" t="s">
        <v>136</v>
      </c>
      <c r="D560" s="56">
        <v>0</v>
      </c>
      <c r="E560" s="56">
        <v>0</v>
      </c>
      <c r="F560" s="56">
        <v>0</v>
      </c>
      <c r="G560" s="140" t="s">
        <v>136</v>
      </c>
      <c r="H560" s="140"/>
      <c r="I560" s="140"/>
      <c r="J560" s="140"/>
      <c r="K560" s="140"/>
    </row>
    <row r="561" spans="1:11" hidden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</row>
    <row r="562" spans="1:11" ht="15.75" hidden="1">
      <c r="A562" s="70"/>
      <c r="B562" s="74" t="s">
        <v>141</v>
      </c>
      <c r="C562" s="74"/>
      <c r="D562" s="70"/>
      <c r="E562" s="70"/>
      <c r="F562" s="70"/>
      <c r="G562" s="75"/>
      <c r="H562" s="75"/>
      <c r="I562" s="75"/>
      <c r="J562" s="75"/>
      <c r="K562" s="75"/>
    </row>
    <row r="563" spans="1:11" ht="31.5" hidden="1">
      <c r="A563" s="71" t="s">
        <v>33</v>
      </c>
      <c r="B563" s="71" t="s">
        <v>142</v>
      </c>
      <c r="C563" s="71" t="s">
        <v>124</v>
      </c>
      <c r="D563" s="71" t="s">
        <v>143</v>
      </c>
      <c r="E563" s="71" t="s">
        <v>144</v>
      </c>
      <c r="F563" s="71" t="s">
        <v>145</v>
      </c>
      <c r="G563" s="140" t="s">
        <v>146</v>
      </c>
      <c r="H563" s="140"/>
      <c r="I563" s="140"/>
      <c r="J563" s="140"/>
      <c r="K563" s="140"/>
    </row>
    <row r="564" spans="1:11" ht="15.75" hidden="1">
      <c r="A564" s="71"/>
      <c r="B564" s="76"/>
      <c r="C564" s="76"/>
      <c r="D564" s="76"/>
      <c r="E564" s="76"/>
      <c r="F564" s="77"/>
      <c r="G564" s="143"/>
      <c r="H564" s="143"/>
      <c r="I564" s="143"/>
      <c r="J564" s="143"/>
      <c r="K564" s="143"/>
    </row>
    <row r="565" spans="1:11" ht="15.75" hidden="1">
      <c r="A565" s="71"/>
      <c r="B565" s="76"/>
      <c r="C565" s="76"/>
      <c r="D565" s="76"/>
      <c r="E565" s="76"/>
      <c r="F565" s="77"/>
      <c r="G565" s="143"/>
      <c r="H565" s="143"/>
      <c r="I565" s="143"/>
      <c r="J565" s="143"/>
      <c r="K565" s="143"/>
    </row>
    <row r="566" spans="1:11" ht="15.75" hidden="1">
      <c r="A566" s="140" t="s">
        <v>47</v>
      </c>
      <c r="B566" s="140"/>
      <c r="C566" s="57"/>
      <c r="D566" s="71"/>
      <c r="E566" s="71"/>
      <c r="F566" s="77"/>
      <c r="G566" s="140" t="s">
        <v>136</v>
      </c>
      <c r="H566" s="140"/>
      <c r="I566" s="140"/>
      <c r="J566" s="140"/>
      <c r="K566" s="140"/>
    </row>
    <row r="567" spans="1:11" hidden="1"/>
    <row r="568" spans="1:11" hidden="1"/>
    <row r="569" spans="1:11" ht="60.75" hidden="1" customHeight="1">
      <c r="A569" s="136" t="s">
        <v>242</v>
      </c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</row>
    <row r="570" spans="1:11" ht="15.75" hidden="1">
      <c r="A570" s="129" t="s">
        <v>121</v>
      </c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</row>
    <row r="571" spans="1:11" ht="15.75" hidden="1">
      <c r="A571" s="70"/>
      <c r="B571" s="144" t="s">
        <v>122</v>
      </c>
      <c r="C571" s="144"/>
      <c r="D571" s="144"/>
      <c r="E571" s="70"/>
      <c r="F571" s="70"/>
      <c r="G571" s="70"/>
      <c r="H571" s="70"/>
      <c r="I571" s="70"/>
      <c r="J571" s="70"/>
      <c r="K571" s="70"/>
    </row>
    <row r="572" spans="1:11" ht="31.5" hidden="1">
      <c r="A572" s="142" t="s">
        <v>33</v>
      </c>
      <c r="B572" s="142" t="s">
        <v>123</v>
      </c>
      <c r="C572" s="142" t="s">
        <v>124</v>
      </c>
      <c r="D572" s="145" t="s">
        <v>125</v>
      </c>
      <c r="E572" s="142" t="s">
        <v>126</v>
      </c>
      <c r="F572" s="56" t="s">
        <v>127</v>
      </c>
      <c r="G572" s="142" t="s">
        <v>128</v>
      </c>
      <c r="H572" s="142"/>
      <c r="I572" s="142" t="s">
        <v>129</v>
      </c>
      <c r="J572" s="142"/>
      <c r="K572" s="142"/>
    </row>
    <row r="573" spans="1:11" ht="47.25" hidden="1">
      <c r="A573" s="142"/>
      <c r="B573" s="142"/>
      <c r="C573" s="142"/>
      <c r="D573" s="146"/>
      <c r="E573" s="142"/>
      <c r="F573" s="56" t="s">
        <v>130</v>
      </c>
      <c r="G573" s="56" t="s">
        <v>131</v>
      </c>
      <c r="H573" s="56" t="s">
        <v>132</v>
      </c>
      <c r="I573" s="56" t="s">
        <v>133</v>
      </c>
      <c r="J573" s="56" t="s">
        <v>134</v>
      </c>
      <c r="K573" s="56" t="s">
        <v>135</v>
      </c>
    </row>
    <row r="574" spans="1:11" ht="15.75" hidden="1">
      <c r="A574" s="71" t="s">
        <v>43</v>
      </c>
      <c r="B574" s="57"/>
      <c r="C574" s="57"/>
      <c r="D574" s="57"/>
      <c r="E574" s="57"/>
      <c r="F574" s="57"/>
      <c r="G574" s="57"/>
      <c r="H574" s="57"/>
      <c r="I574" s="57"/>
      <c r="J574" s="57"/>
      <c r="K574" s="72"/>
    </row>
    <row r="575" spans="1:11" ht="15.75" hidden="1">
      <c r="A575" s="71" t="s">
        <v>44</v>
      </c>
      <c r="B575" s="57"/>
      <c r="C575" s="57"/>
      <c r="D575" s="57"/>
      <c r="E575" s="57"/>
      <c r="F575" s="57"/>
      <c r="G575" s="57"/>
      <c r="H575" s="57"/>
      <c r="I575" s="57"/>
      <c r="J575" s="57"/>
      <c r="K575" s="72"/>
    </row>
    <row r="576" spans="1:11" ht="15.75" hidden="1">
      <c r="A576" s="71" t="s">
        <v>45</v>
      </c>
      <c r="B576" s="57"/>
      <c r="C576" s="57"/>
      <c r="D576" s="57"/>
      <c r="E576" s="57"/>
      <c r="F576" s="57"/>
      <c r="G576" s="57"/>
      <c r="H576" s="57"/>
      <c r="I576" s="57"/>
      <c r="J576" s="57"/>
      <c r="K576" s="72"/>
    </row>
    <row r="577" spans="1:11" ht="15.75" hidden="1">
      <c r="A577" s="142" t="s">
        <v>47</v>
      </c>
      <c r="B577" s="142"/>
      <c r="C577" s="56" t="s">
        <v>136</v>
      </c>
      <c r="D577" s="56">
        <v>0</v>
      </c>
      <c r="E577" s="56">
        <v>0</v>
      </c>
      <c r="F577" s="56">
        <v>0</v>
      </c>
      <c r="G577" s="56">
        <v>0</v>
      </c>
      <c r="H577" s="56">
        <v>0</v>
      </c>
      <c r="I577" s="56">
        <v>0</v>
      </c>
      <c r="J577" s="56">
        <v>0</v>
      </c>
      <c r="K577" s="56">
        <v>0</v>
      </c>
    </row>
    <row r="578" spans="1:11" hidden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</row>
    <row r="579" spans="1:11" ht="15.75" hidden="1">
      <c r="A579" s="70"/>
      <c r="B579" s="74" t="s">
        <v>137</v>
      </c>
      <c r="C579" s="74"/>
      <c r="D579" s="70"/>
      <c r="E579" s="70"/>
      <c r="F579" s="70"/>
      <c r="G579" s="75"/>
      <c r="H579" s="75"/>
      <c r="I579" s="75"/>
      <c r="J579" s="75"/>
      <c r="K579" s="75"/>
    </row>
    <row r="580" spans="1:11" ht="47.25" hidden="1">
      <c r="A580" s="56" t="s">
        <v>33</v>
      </c>
      <c r="B580" s="56" t="s">
        <v>138</v>
      </c>
      <c r="C580" s="56" t="s">
        <v>124</v>
      </c>
      <c r="D580" s="56" t="s">
        <v>125</v>
      </c>
      <c r="E580" s="56" t="s">
        <v>126</v>
      </c>
      <c r="F580" s="56" t="s">
        <v>139</v>
      </c>
      <c r="G580" s="142" t="s">
        <v>140</v>
      </c>
      <c r="H580" s="142"/>
      <c r="I580" s="142"/>
      <c r="J580" s="142"/>
      <c r="K580" s="142"/>
    </row>
    <row r="581" spans="1:11" ht="15.75" hidden="1">
      <c r="A581" s="71" t="s">
        <v>43</v>
      </c>
      <c r="B581" s="57"/>
      <c r="C581" s="57"/>
      <c r="D581" s="57"/>
      <c r="E581" s="57"/>
      <c r="F581" s="57"/>
      <c r="G581" s="141"/>
      <c r="H581" s="141"/>
      <c r="I581" s="141"/>
      <c r="J581" s="141"/>
      <c r="K581" s="141"/>
    </row>
    <row r="582" spans="1:11" ht="15.75" hidden="1">
      <c r="A582" s="71" t="s">
        <v>44</v>
      </c>
      <c r="B582" s="57"/>
      <c r="C582" s="57"/>
      <c r="D582" s="57"/>
      <c r="E582" s="57"/>
      <c r="F582" s="57"/>
      <c r="G582" s="141"/>
      <c r="H582" s="141"/>
      <c r="I582" s="141"/>
      <c r="J582" s="141"/>
      <c r="K582" s="141"/>
    </row>
    <row r="583" spans="1:11" ht="15.75" hidden="1">
      <c r="A583" s="71" t="s">
        <v>45</v>
      </c>
      <c r="B583" s="57"/>
      <c r="C583" s="57"/>
      <c r="D583" s="57"/>
      <c r="E583" s="57"/>
      <c r="F583" s="57"/>
      <c r="G583" s="141"/>
      <c r="H583" s="141"/>
      <c r="I583" s="141"/>
      <c r="J583" s="141"/>
      <c r="K583" s="141"/>
    </row>
    <row r="584" spans="1:11" ht="15.75" hidden="1">
      <c r="A584" s="142" t="s">
        <v>47</v>
      </c>
      <c r="B584" s="142"/>
      <c r="C584" s="56" t="s">
        <v>136</v>
      </c>
      <c r="D584" s="56">
        <v>0</v>
      </c>
      <c r="E584" s="56">
        <v>0</v>
      </c>
      <c r="F584" s="56">
        <v>0</v>
      </c>
      <c r="G584" s="140" t="s">
        <v>136</v>
      </c>
      <c r="H584" s="140"/>
      <c r="I584" s="140"/>
      <c r="J584" s="140"/>
      <c r="K584" s="140"/>
    </row>
    <row r="585" spans="1:11" hidden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</row>
    <row r="586" spans="1:11" ht="15.75" hidden="1">
      <c r="A586" s="70"/>
      <c r="B586" s="74" t="s">
        <v>141</v>
      </c>
      <c r="C586" s="74"/>
      <c r="D586" s="70"/>
      <c r="E586" s="70"/>
      <c r="F586" s="70"/>
      <c r="G586" s="75"/>
      <c r="H586" s="75"/>
      <c r="I586" s="75"/>
      <c r="J586" s="75"/>
      <c r="K586" s="75"/>
    </row>
    <row r="587" spans="1:11" ht="31.5" hidden="1">
      <c r="A587" s="71" t="s">
        <v>33</v>
      </c>
      <c r="B587" s="71" t="s">
        <v>142</v>
      </c>
      <c r="C587" s="71" t="s">
        <v>124</v>
      </c>
      <c r="D587" s="71" t="s">
        <v>143</v>
      </c>
      <c r="E587" s="71" t="s">
        <v>144</v>
      </c>
      <c r="F587" s="71" t="s">
        <v>145</v>
      </c>
      <c r="G587" s="140" t="s">
        <v>146</v>
      </c>
      <c r="H587" s="140"/>
      <c r="I587" s="140"/>
      <c r="J587" s="140"/>
      <c r="K587" s="140"/>
    </row>
    <row r="588" spans="1:11" ht="15.75" hidden="1">
      <c r="A588" s="71">
        <v>1</v>
      </c>
      <c r="B588" s="76"/>
      <c r="C588" s="76"/>
      <c r="D588" s="76"/>
      <c r="E588" s="76"/>
      <c r="F588" s="77"/>
      <c r="G588" s="143"/>
      <c r="H588" s="143"/>
      <c r="I588" s="143"/>
      <c r="J588" s="143"/>
      <c r="K588" s="143"/>
    </row>
    <row r="589" spans="1:11" ht="15.75" hidden="1">
      <c r="A589" s="71">
        <v>2</v>
      </c>
      <c r="B589" s="76"/>
      <c r="C589" s="76"/>
      <c r="D589" s="76"/>
      <c r="E589" s="76"/>
      <c r="F589" s="77"/>
      <c r="G589" s="143"/>
      <c r="H589" s="143"/>
      <c r="I589" s="143"/>
      <c r="J589" s="143"/>
      <c r="K589" s="143"/>
    </row>
    <row r="590" spans="1:11" ht="15.75" hidden="1">
      <c r="A590" s="140" t="s">
        <v>47</v>
      </c>
      <c r="B590" s="140"/>
      <c r="C590" s="57"/>
      <c r="D590" s="71">
        <v>0</v>
      </c>
      <c r="E590" s="71">
        <v>0</v>
      </c>
      <c r="F590" s="77">
        <v>0</v>
      </c>
      <c r="G590" s="140" t="s">
        <v>136</v>
      </c>
      <c r="H590" s="140"/>
      <c r="I590" s="140"/>
      <c r="J590" s="140"/>
      <c r="K590" s="140"/>
    </row>
    <row r="591" spans="1:11" hidden="1"/>
    <row r="592" spans="1:11" hidden="1"/>
    <row r="593" spans="1:11" ht="60.75" hidden="1" customHeight="1">
      <c r="A593" s="136" t="s">
        <v>243</v>
      </c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</row>
    <row r="594" spans="1:11" ht="15.75" hidden="1">
      <c r="A594" s="129" t="s">
        <v>121</v>
      </c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</row>
    <row r="595" spans="1:11" ht="15.75" hidden="1">
      <c r="A595" s="70"/>
      <c r="B595" s="144" t="s">
        <v>122</v>
      </c>
      <c r="C595" s="144"/>
      <c r="D595" s="144"/>
      <c r="E595" s="70"/>
      <c r="F595" s="70"/>
      <c r="G595" s="70"/>
      <c r="H595" s="70"/>
      <c r="I595" s="70"/>
      <c r="J595" s="70"/>
      <c r="K595" s="70"/>
    </row>
    <row r="596" spans="1:11" ht="31.5" hidden="1">
      <c r="A596" s="142" t="s">
        <v>33</v>
      </c>
      <c r="B596" s="142" t="s">
        <v>123</v>
      </c>
      <c r="C596" s="142" t="s">
        <v>124</v>
      </c>
      <c r="D596" s="145" t="s">
        <v>125</v>
      </c>
      <c r="E596" s="142" t="s">
        <v>126</v>
      </c>
      <c r="F596" s="56" t="s">
        <v>127</v>
      </c>
      <c r="G596" s="142" t="s">
        <v>128</v>
      </c>
      <c r="H596" s="142"/>
      <c r="I596" s="142" t="s">
        <v>129</v>
      </c>
      <c r="J596" s="142"/>
      <c r="K596" s="142"/>
    </row>
    <row r="597" spans="1:11" ht="47.25" hidden="1">
      <c r="A597" s="142"/>
      <c r="B597" s="142"/>
      <c r="C597" s="142"/>
      <c r="D597" s="146"/>
      <c r="E597" s="142"/>
      <c r="F597" s="56" t="s">
        <v>130</v>
      </c>
      <c r="G597" s="56" t="s">
        <v>131</v>
      </c>
      <c r="H597" s="56" t="s">
        <v>132</v>
      </c>
      <c r="I597" s="56" t="s">
        <v>133</v>
      </c>
      <c r="J597" s="56" t="s">
        <v>134</v>
      </c>
      <c r="K597" s="56" t="s">
        <v>135</v>
      </c>
    </row>
    <row r="598" spans="1:11" ht="15.75" hidden="1">
      <c r="A598" s="71" t="s">
        <v>43</v>
      </c>
      <c r="B598" s="57">
        <v>0</v>
      </c>
      <c r="C598" s="57">
        <v>0</v>
      </c>
      <c r="D598" s="57">
        <v>0</v>
      </c>
      <c r="E598" s="57">
        <v>0</v>
      </c>
      <c r="F598" s="57">
        <v>0</v>
      </c>
      <c r="G598" s="57">
        <v>0</v>
      </c>
      <c r="H598" s="57">
        <v>0</v>
      </c>
      <c r="I598" s="57">
        <v>0</v>
      </c>
      <c r="J598" s="57">
        <v>0</v>
      </c>
      <c r="K598" s="72">
        <v>0</v>
      </c>
    </row>
    <row r="599" spans="1:11" ht="15.75" hidden="1">
      <c r="A599" s="71" t="s">
        <v>44</v>
      </c>
      <c r="B599" s="57"/>
      <c r="C599" s="57"/>
      <c r="D599" s="57"/>
      <c r="E599" s="57"/>
      <c r="F599" s="57"/>
      <c r="G599" s="57"/>
      <c r="H599" s="57"/>
      <c r="I599" s="57"/>
      <c r="J599" s="57"/>
      <c r="K599" s="72"/>
    </row>
    <row r="600" spans="1:11" ht="15.75" hidden="1">
      <c r="A600" s="71" t="s">
        <v>45</v>
      </c>
      <c r="B600" s="57"/>
      <c r="C600" s="57"/>
      <c r="D600" s="57"/>
      <c r="E600" s="57"/>
      <c r="F600" s="57"/>
      <c r="G600" s="57"/>
      <c r="H600" s="57"/>
      <c r="I600" s="57"/>
      <c r="J600" s="57"/>
      <c r="K600" s="72"/>
    </row>
    <row r="601" spans="1:11" ht="15.75" hidden="1">
      <c r="A601" s="142" t="s">
        <v>47</v>
      </c>
      <c r="B601" s="142"/>
      <c r="C601" s="56" t="s">
        <v>136</v>
      </c>
      <c r="D601" s="56">
        <v>0</v>
      </c>
      <c r="E601" s="56">
        <v>0</v>
      </c>
      <c r="F601" s="56">
        <v>0</v>
      </c>
      <c r="G601" s="56">
        <v>0</v>
      </c>
      <c r="H601" s="56">
        <v>0</v>
      </c>
      <c r="I601" s="56">
        <v>0</v>
      </c>
      <c r="J601" s="56">
        <v>0</v>
      </c>
      <c r="K601" s="56">
        <v>0</v>
      </c>
    </row>
    <row r="602" spans="1:11" hidden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</row>
    <row r="603" spans="1:11" ht="15.75" hidden="1">
      <c r="A603" s="70"/>
      <c r="B603" s="74" t="s">
        <v>137</v>
      </c>
      <c r="C603" s="74"/>
      <c r="D603" s="70"/>
      <c r="E603" s="70"/>
      <c r="F603" s="70"/>
      <c r="G603" s="75"/>
      <c r="H603" s="75"/>
      <c r="I603" s="75"/>
      <c r="J603" s="75"/>
      <c r="K603" s="75"/>
    </row>
    <row r="604" spans="1:11" ht="47.25" hidden="1">
      <c r="A604" s="56" t="s">
        <v>33</v>
      </c>
      <c r="B604" s="56" t="s">
        <v>138</v>
      </c>
      <c r="C604" s="56" t="s">
        <v>124</v>
      </c>
      <c r="D604" s="56" t="s">
        <v>125</v>
      </c>
      <c r="E604" s="56" t="s">
        <v>126</v>
      </c>
      <c r="F604" s="56" t="s">
        <v>139</v>
      </c>
      <c r="G604" s="142" t="s">
        <v>140</v>
      </c>
      <c r="H604" s="142"/>
      <c r="I604" s="142"/>
      <c r="J604" s="142"/>
      <c r="K604" s="142"/>
    </row>
    <row r="605" spans="1:11" ht="15.75" hidden="1">
      <c r="A605" s="71" t="s">
        <v>43</v>
      </c>
      <c r="B605" s="57">
        <v>0</v>
      </c>
      <c r="C605" s="57">
        <v>0</v>
      </c>
      <c r="D605" s="57">
        <v>0</v>
      </c>
      <c r="E605" s="57">
        <v>0</v>
      </c>
      <c r="F605" s="57">
        <v>0</v>
      </c>
      <c r="G605" s="141">
        <v>0</v>
      </c>
      <c r="H605" s="141"/>
      <c r="I605" s="141"/>
      <c r="J605" s="141"/>
      <c r="K605" s="141"/>
    </row>
    <row r="606" spans="1:11" ht="15.75" hidden="1">
      <c r="A606" s="71" t="s">
        <v>44</v>
      </c>
      <c r="B606" s="57"/>
      <c r="C606" s="57"/>
      <c r="D606" s="57"/>
      <c r="E606" s="57"/>
      <c r="F606" s="57"/>
      <c r="G606" s="141"/>
      <c r="H606" s="141"/>
      <c r="I606" s="141"/>
      <c r="J606" s="141"/>
      <c r="K606" s="141"/>
    </row>
    <row r="607" spans="1:11" ht="15.75" hidden="1">
      <c r="A607" s="71" t="s">
        <v>45</v>
      </c>
      <c r="B607" s="57"/>
      <c r="C607" s="57"/>
      <c r="D607" s="57"/>
      <c r="E607" s="57"/>
      <c r="F607" s="57"/>
      <c r="G607" s="141"/>
      <c r="H607" s="141"/>
      <c r="I607" s="141"/>
      <c r="J607" s="141"/>
      <c r="K607" s="141"/>
    </row>
    <row r="608" spans="1:11" ht="15.75" hidden="1">
      <c r="A608" s="142" t="s">
        <v>47</v>
      </c>
      <c r="B608" s="142"/>
      <c r="C608" s="56" t="s">
        <v>136</v>
      </c>
      <c r="D608" s="56">
        <v>0</v>
      </c>
      <c r="E608" s="56">
        <v>0</v>
      </c>
      <c r="F608" s="56">
        <v>0</v>
      </c>
      <c r="G608" s="140" t="s">
        <v>136</v>
      </c>
      <c r="H608" s="140"/>
      <c r="I608" s="140"/>
      <c r="J608" s="140"/>
      <c r="K608" s="140"/>
    </row>
    <row r="609" spans="1:11" hidden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</row>
    <row r="610" spans="1:11" ht="15.75" hidden="1">
      <c r="A610" s="70"/>
      <c r="B610" s="74" t="s">
        <v>141</v>
      </c>
      <c r="C610" s="74"/>
      <c r="D610" s="70"/>
      <c r="E610" s="70"/>
      <c r="F610" s="70"/>
      <c r="G610" s="75"/>
      <c r="H610" s="75"/>
      <c r="I610" s="75"/>
      <c r="J610" s="75"/>
      <c r="K610" s="75"/>
    </row>
    <row r="611" spans="1:11" ht="47.25" hidden="1">
      <c r="A611" s="56" t="s">
        <v>33</v>
      </c>
      <c r="B611" s="56" t="s">
        <v>142</v>
      </c>
      <c r="C611" s="56" t="s">
        <v>124</v>
      </c>
      <c r="D611" s="56" t="s">
        <v>143</v>
      </c>
      <c r="E611" s="56" t="s">
        <v>144</v>
      </c>
      <c r="F611" s="56" t="s">
        <v>200</v>
      </c>
      <c r="G611" s="142" t="s">
        <v>146</v>
      </c>
      <c r="H611" s="142"/>
      <c r="I611" s="142"/>
      <c r="J611" s="142"/>
      <c r="K611" s="142"/>
    </row>
    <row r="612" spans="1:11" ht="25.5" hidden="1">
      <c r="A612" s="71">
        <v>1</v>
      </c>
      <c r="B612" s="76" t="s">
        <v>201</v>
      </c>
      <c r="C612" s="76">
        <v>206916313</v>
      </c>
      <c r="D612" s="76">
        <v>365</v>
      </c>
      <c r="E612" s="71">
        <v>20.100000000000001</v>
      </c>
      <c r="F612" s="68">
        <v>500000</v>
      </c>
      <c r="G612" s="143" t="s">
        <v>202</v>
      </c>
      <c r="H612" s="143"/>
      <c r="I612" s="143"/>
      <c r="J612" s="143"/>
      <c r="K612" s="143"/>
    </row>
    <row r="613" spans="1:11" ht="15.75" hidden="1">
      <c r="A613" s="140" t="s">
        <v>47</v>
      </c>
      <c r="B613" s="140"/>
      <c r="C613" s="57"/>
      <c r="D613" s="71"/>
      <c r="E613" s="71"/>
      <c r="F613" s="69">
        <f>F612</f>
        <v>500000</v>
      </c>
      <c r="G613" s="140" t="s">
        <v>136</v>
      </c>
      <c r="H613" s="140"/>
      <c r="I613" s="140"/>
      <c r="J613" s="140"/>
      <c r="K613" s="140"/>
    </row>
    <row r="614" spans="1:11" hidden="1"/>
    <row r="615" spans="1:11" hidden="1"/>
    <row r="616" spans="1:11" ht="60.75" hidden="1" customHeight="1">
      <c r="A616" s="136" t="s">
        <v>244</v>
      </c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</row>
    <row r="617" spans="1:11" ht="15.75" hidden="1">
      <c r="A617" s="129" t="s">
        <v>121</v>
      </c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</row>
    <row r="618" spans="1:11" ht="15.75" hidden="1">
      <c r="A618" s="70"/>
      <c r="B618" s="144" t="s">
        <v>122</v>
      </c>
      <c r="C618" s="144"/>
      <c r="D618" s="144"/>
      <c r="E618" s="70"/>
      <c r="F618" s="70"/>
      <c r="G618" s="70"/>
      <c r="H618" s="70"/>
      <c r="I618" s="70"/>
      <c r="J618" s="70"/>
      <c r="K618" s="70"/>
    </row>
    <row r="619" spans="1:11" ht="31.5" hidden="1">
      <c r="A619" s="142" t="s">
        <v>33</v>
      </c>
      <c r="B619" s="142" t="s">
        <v>123</v>
      </c>
      <c r="C619" s="142" t="s">
        <v>124</v>
      </c>
      <c r="D619" s="145" t="s">
        <v>125</v>
      </c>
      <c r="E619" s="142" t="s">
        <v>126</v>
      </c>
      <c r="F619" s="56" t="s">
        <v>127</v>
      </c>
      <c r="G619" s="142" t="s">
        <v>128</v>
      </c>
      <c r="H619" s="142"/>
      <c r="I619" s="142" t="s">
        <v>129</v>
      </c>
      <c r="J619" s="142"/>
      <c r="K619" s="142"/>
    </row>
    <row r="620" spans="1:11" ht="47.25" hidden="1">
      <c r="A620" s="142"/>
      <c r="B620" s="142"/>
      <c r="C620" s="142"/>
      <c r="D620" s="146"/>
      <c r="E620" s="142"/>
      <c r="F620" s="56" t="s">
        <v>130</v>
      </c>
      <c r="G620" s="56" t="s">
        <v>131</v>
      </c>
      <c r="H620" s="56" t="s">
        <v>132</v>
      </c>
      <c r="I620" s="56" t="s">
        <v>133</v>
      </c>
      <c r="J620" s="56" t="s">
        <v>134</v>
      </c>
      <c r="K620" s="56" t="s">
        <v>135</v>
      </c>
    </row>
    <row r="621" spans="1:11" ht="15.75" hidden="1">
      <c r="A621" s="71" t="s">
        <v>43</v>
      </c>
      <c r="B621" s="57">
        <v>0</v>
      </c>
      <c r="C621" s="57">
        <v>0</v>
      </c>
      <c r="D621" s="57">
        <v>0</v>
      </c>
      <c r="E621" s="57">
        <v>0</v>
      </c>
      <c r="F621" s="57">
        <v>0</v>
      </c>
      <c r="G621" s="57">
        <v>0</v>
      </c>
      <c r="H621" s="57">
        <v>0</v>
      </c>
      <c r="I621" s="57">
        <v>0</v>
      </c>
      <c r="J621" s="57">
        <v>0</v>
      </c>
      <c r="K621" s="72">
        <v>0</v>
      </c>
    </row>
    <row r="622" spans="1:11" ht="15.75" hidden="1">
      <c r="A622" s="71" t="s">
        <v>44</v>
      </c>
      <c r="B622" s="57"/>
      <c r="C622" s="57"/>
      <c r="D622" s="57"/>
      <c r="E622" s="57"/>
      <c r="F622" s="57"/>
      <c r="G622" s="57"/>
      <c r="H622" s="57"/>
      <c r="I622" s="57"/>
      <c r="J622" s="57"/>
      <c r="K622" s="72"/>
    </row>
    <row r="623" spans="1:11" ht="15.75" hidden="1">
      <c r="A623" s="71" t="s">
        <v>45</v>
      </c>
      <c r="B623" s="57"/>
      <c r="C623" s="57"/>
      <c r="D623" s="57"/>
      <c r="E623" s="57"/>
      <c r="F623" s="57"/>
      <c r="G623" s="57"/>
      <c r="H623" s="57"/>
      <c r="I623" s="57"/>
      <c r="J623" s="57"/>
      <c r="K623" s="72"/>
    </row>
    <row r="624" spans="1:11" ht="15.75" hidden="1">
      <c r="A624" s="142" t="s">
        <v>47</v>
      </c>
      <c r="B624" s="142"/>
      <c r="C624" s="56" t="s">
        <v>136</v>
      </c>
      <c r="D624" s="56">
        <v>0</v>
      </c>
      <c r="E624" s="56">
        <v>0</v>
      </c>
      <c r="F624" s="56">
        <v>0</v>
      </c>
      <c r="G624" s="56">
        <v>0</v>
      </c>
      <c r="H624" s="56">
        <v>0</v>
      </c>
      <c r="I624" s="56">
        <v>0</v>
      </c>
      <c r="J624" s="56">
        <v>0</v>
      </c>
      <c r="K624" s="56">
        <v>0</v>
      </c>
    </row>
    <row r="625" spans="1:11" hidden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</row>
    <row r="626" spans="1:11" ht="15.75" hidden="1">
      <c r="A626" s="70"/>
      <c r="B626" s="74" t="s">
        <v>137</v>
      </c>
      <c r="C626" s="74"/>
      <c r="D626" s="70"/>
      <c r="E626" s="70"/>
      <c r="F626" s="70"/>
      <c r="G626" s="75"/>
      <c r="H626" s="75"/>
      <c r="I626" s="75"/>
      <c r="J626" s="75"/>
      <c r="K626" s="75"/>
    </row>
    <row r="627" spans="1:11" ht="47.25" hidden="1">
      <c r="A627" s="56" t="s">
        <v>33</v>
      </c>
      <c r="B627" s="56" t="s">
        <v>138</v>
      </c>
      <c r="C627" s="56" t="s">
        <v>124</v>
      </c>
      <c r="D627" s="56" t="s">
        <v>125</v>
      </c>
      <c r="E627" s="56" t="s">
        <v>126</v>
      </c>
      <c r="F627" s="56" t="s">
        <v>139</v>
      </c>
      <c r="G627" s="142" t="s">
        <v>140</v>
      </c>
      <c r="H627" s="142"/>
      <c r="I627" s="142"/>
      <c r="J627" s="142"/>
      <c r="K627" s="142"/>
    </row>
    <row r="628" spans="1:11" ht="15.75" hidden="1">
      <c r="A628" s="71" t="s">
        <v>43</v>
      </c>
      <c r="B628" s="57">
        <v>0</v>
      </c>
      <c r="C628" s="57">
        <v>0</v>
      </c>
      <c r="D628" s="57">
        <v>0</v>
      </c>
      <c r="E628" s="57">
        <v>0</v>
      </c>
      <c r="F628" s="57">
        <v>0</v>
      </c>
      <c r="G628" s="141">
        <v>0</v>
      </c>
      <c r="H628" s="141"/>
      <c r="I628" s="141"/>
      <c r="J628" s="141"/>
      <c r="K628" s="141"/>
    </row>
    <row r="629" spans="1:11" ht="15.75" hidden="1">
      <c r="A629" s="71" t="s">
        <v>44</v>
      </c>
      <c r="B629" s="57"/>
      <c r="C629" s="57"/>
      <c r="D629" s="57"/>
      <c r="E629" s="57"/>
      <c r="F629" s="57"/>
      <c r="G629" s="141"/>
      <c r="H629" s="141"/>
      <c r="I629" s="141"/>
      <c r="J629" s="141"/>
      <c r="K629" s="141"/>
    </row>
    <row r="630" spans="1:11" ht="15.75" hidden="1">
      <c r="A630" s="71" t="s">
        <v>45</v>
      </c>
      <c r="B630" s="57"/>
      <c r="C630" s="57"/>
      <c r="D630" s="57"/>
      <c r="E630" s="57"/>
      <c r="F630" s="57"/>
      <c r="G630" s="141"/>
      <c r="H630" s="141"/>
      <c r="I630" s="141"/>
      <c r="J630" s="141"/>
      <c r="K630" s="141"/>
    </row>
    <row r="631" spans="1:11" ht="15.75" hidden="1">
      <c r="A631" s="142" t="s">
        <v>47</v>
      </c>
      <c r="B631" s="142"/>
      <c r="C631" s="56" t="s">
        <v>136</v>
      </c>
      <c r="D631" s="56">
        <v>0</v>
      </c>
      <c r="E631" s="56">
        <v>0</v>
      </c>
      <c r="F631" s="56">
        <v>0</v>
      </c>
      <c r="G631" s="140" t="s">
        <v>136</v>
      </c>
      <c r="H631" s="140"/>
      <c r="I631" s="140"/>
      <c r="J631" s="140"/>
      <c r="K631" s="140"/>
    </row>
    <row r="632" spans="1:11" hidden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</row>
    <row r="633" spans="1:11" ht="15.75" hidden="1">
      <c r="A633" s="70"/>
      <c r="B633" s="74" t="s">
        <v>141</v>
      </c>
      <c r="C633" s="74"/>
      <c r="D633" s="70"/>
      <c r="E633" s="70"/>
      <c r="F633" s="70"/>
      <c r="G633" s="75"/>
      <c r="H633" s="75"/>
      <c r="I633" s="75"/>
      <c r="J633" s="75"/>
      <c r="K633" s="75"/>
    </row>
    <row r="634" spans="1:11" ht="31.5" hidden="1">
      <c r="A634" s="56" t="s">
        <v>33</v>
      </c>
      <c r="B634" s="56" t="s">
        <v>142</v>
      </c>
      <c r="C634" s="56" t="s">
        <v>124</v>
      </c>
      <c r="D634" s="56" t="s">
        <v>143</v>
      </c>
      <c r="E634" s="56" t="s">
        <v>144</v>
      </c>
      <c r="F634" s="56" t="s">
        <v>145</v>
      </c>
      <c r="G634" s="142" t="s">
        <v>146</v>
      </c>
      <c r="H634" s="142"/>
      <c r="I634" s="142"/>
      <c r="J634" s="142"/>
      <c r="K634" s="142"/>
    </row>
    <row r="635" spans="1:11" ht="25.5" hidden="1">
      <c r="A635" s="71">
        <v>1</v>
      </c>
      <c r="B635" s="76" t="s">
        <v>203</v>
      </c>
      <c r="C635" s="76">
        <v>207215726</v>
      </c>
      <c r="D635" s="76">
        <v>365</v>
      </c>
      <c r="E635" s="71">
        <v>18</v>
      </c>
      <c r="F635" s="68">
        <v>1000000</v>
      </c>
      <c r="G635" s="143" t="s">
        <v>204</v>
      </c>
      <c r="H635" s="143"/>
      <c r="I635" s="143"/>
      <c r="J635" s="143"/>
      <c r="K635" s="143"/>
    </row>
    <row r="636" spans="1:11" ht="38.25" hidden="1">
      <c r="A636" s="71">
        <v>2</v>
      </c>
      <c r="B636" s="76" t="s">
        <v>205</v>
      </c>
      <c r="C636" s="76">
        <v>200243936</v>
      </c>
      <c r="D636" s="76">
        <v>365</v>
      </c>
      <c r="E636" s="76">
        <v>16.100000000000001</v>
      </c>
      <c r="F636" s="68">
        <v>500000</v>
      </c>
      <c r="G636" s="143" t="s">
        <v>206</v>
      </c>
      <c r="H636" s="143"/>
      <c r="I636" s="143"/>
      <c r="J636" s="143"/>
      <c r="K636" s="143"/>
    </row>
    <row r="637" spans="1:11" ht="15.75" hidden="1">
      <c r="A637" s="140" t="s">
        <v>47</v>
      </c>
      <c r="B637" s="140"/>
      <c r="C637" s="57"/>
      <c r="D637" s="71"/>
      <c r="E637" s="71"/>
      <c r="F637" s="69">
        <f>F636+F635</f>
        <v>1500000</v>
      </c>
      <c r="G637" s="140" t="s">
        <v>136</v>
      </c>
      <c r="H637" s="140"/>
      <c r="I637" s="140"/>
      <c r="J637" s="140"/>
      <c r="K637" s="140"/>
    </row>
    <row r="638" spans="1:11" hidden="1"/>
    <row r="639" spans="1:11" hidden="1"/>
    <row r="640" spans="1:11" ht="60.75" hidden="1" customHeight="1">
      <c r="A640" s="136" t="s">
        <v>245</v>
      </c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</row>
    <row r="641" spans="1:11" ht="15.75" hidden="1">
      <c r="A641" s="129" t="s">
        <v>121</v>
      </c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</row>
    <row r="642" spans="1:11" ht="15.75" hidden="1">
      <c r="A642" s="70"/>
      <c r="B642" s="144" t="s">
        <v>122</v>
      </c>
      <c r="C642" s="144"/>
      <c r="D642" s="144"/>
      <c r="E642" s="70"/>
      <c r="F642" s="70"/>
      <c r="G642" s="70"/>
      <c r="H642" s="70"/>
      <c r="I642" s="70"/>
      <c r="J642" s="70"/>
      <c r="K642" s="70"/>
    </row>
    <row r="643" spans="1:11" ht="31.5" hidden="1">
      <c r="A643" s="142" t="s">
        <v>33</v>
      </c>
      <c r="B643" s="142" t="s">
        <v>123</v>
      </c>
      <c r="C643" s="142" t="s">
        <v>124</v>
      </c>
      <c r="D643" s="145" t="s">
        <v>125</v>
      </c>
      <c r="E643" s="142" t="s">
        <v>126</v>
      </c>
      <c r="F643" s="56" t="s">
        <v>127</v>
      </c>
      <c r="G643" s="142" t="s">
        <v>128</v>
      </c>
      <c r="H643" s="142"/>
      <c r="I643" s="142" t="s">
        <v>129</v>
      </c>
      <c r="J643" s="142"/>
      <c r="K643" s="142"/>
    </row>
    <row r="644" spans="1:11" ht="47.25" hidden="1">
      <c r="A644" s="142"/>
      <c r="B644" s="142"/>
      <c r="C644" s="142"/>
      <c r="D644" s="146"/>
      <c r="E644" s="142"/>
      <c r="F644" s="56" t="s">
        <v>130</v>
      </c>
      <c r="G644" s="56" t="s">
        <v>131</v>
      </c>
      <c r="H644" s="56" t="s">
        <v>132</v>
      </c>
      <c r="I644" s="56" t="s">
        <v>133</v>
      </c>
      <c r="J644" s="56" t="s">
        <v>134</v>
      </c>
      <c r="K644" s="56" t="s">
        <v>135</v>
      </c>
    </row>
    <row r="645" spans="1:11" ht="15.75" hidden="1">
      <c r="A645" s="71" t="s">
        <v>43</v>
      </c>
      <c r="B645" s="87">
        <v>0</v>
      </c>
      <c r="C645" s="87">
        <v>0</v>
      </c>
      <c r="D645" s="87">
        <v>0</v>
      </c>
      <c r="E645" s="87">
        <v>0</v>
      </c>
      <c r="F645" s="87">
        <v>0</v>
      </c>
      <c r="G645" s="87">
        <v>0</v>
      </c>
      <c r="H645" s="87">
        <v>0</v>
      </c>
      <c r="I645" s="87">
        <v>0</v>
      </c>
      <c r="J645" s="87">
        <v>0</v>
      </c>
      <c r="K645" s="87">
        <v>0</v>
      </c>
    </row>
    <row r="646" spans="1:11" ht="15.75" hidden="1">
      <c r="A646" s="71" t="s">
        <v>44</v>
      </c>
      <c r="B646" s="87"/>
      <c r="C646" s="87"/>
      <c r="D646" s="87"/>
      <c r="E646" s="87"/>
      <c r="F646" s="87"/>
      <c r="G646" s="87"/>
      <c r="H646" s="87"/>
      <c r="I646" s="87"/>
      <c r="J646" s="87"/>
      <c r="K646" s="87"/>
    </row>
    <row r="647" spans="1:11" ht="15.75" hidden="1">
      <c r="A647" s="71" t="s">
        <v>45</v>
      </c>
      <c r="B647" s="87"/>
      <c r="C647" s="87"/>
      <c r="D647" s="87"/>
      <c r="E647" s="87"/>
      <c r="F647" s="87"/>
      <c r="G647" s="87"/>
      <c r="H647" s="87"/>
      <c r="I647" s="87"/>
      <c r="J647" s="87"/>
      <c r="K647" s="87"/>
    </row>
    <row r="648" spans="1:11" ht="15.75" hidden="1">
      <c r="A648" s="142" t="s">
        <v>47</v>
      </c>
      <c r="B648" s="142"/>
      <c r="C648" s="56" t="s">
        <v>136</v>
      </c>
      <c r="D648" s="56">
        <v>0</v>
      </c>
      <c r="E648" s="56">
        <v>0</v>
      </c>
      <c r="F648" s="56">
        <v>0</v>
      </c>
      <c r="G648" s="56">
        <v>0</v>
      </c>
      <c r="H648" s="56">
        <v>0</v>
      </c>
      <c r="I648" s="56">
        <v>0</v>
      </c>
      <c r="J648" s="56">
        <v>0</v>
      </c>
      <c r="K648" s="56">
        <v>0</v>
      </c>
    </row>
    <row r="649" spans="1:11" hidden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</row>
    <row r="650" spans="1:11" ht="15.75" hidden="1">
      <c r="A650" s="70"/>
      <c r="B650" s="74" t="s">
        <v>137</v>
      </c>
      <c r="C650" s="74"/>
      <c r="D650" s="70"/>
      <c r="E650" s="70"/>
      <c r="F650" s="70"/>
      <c r="G650" s="75"/>
      <c r="H650" s="75"/>
      <c r="I650" s="75"/>
      <c r="J650" s="75"/>
      <c r="K650" s="75"/>
    </row>
    <row r="651" spans="1:11" ht="47.25" hidden="1">
      <c r="A651" s="56" t="s">
        <v>33</v>
      </c>
      <c r="B651" s="56" t="s">
        <v>138</v>
      </c>
      <c r="C651" s="56" t="s">
        <v>124</v>
      </c>
      <c r="D651" s="56" t="s">
        <v>125</v>
      </c>
      <c r="E651" s="56" t="s">
        <v>126</v>
      </c>
      <c r="F651" s="56" t="s">
        <v>139</v>
      </c>
      <c r="G651" s="142" t="s">
        <v>140</v>
      </c>
      <c r="H651" s="142"/>
      <c r="I651" s="142"/>
      <c r="J651" s="142"/>
      <c r="K651" s="142"/>
    </row>
    <row r="652" spans="1:11" ht="15.75" hidden="1">
      <c r="A652" s="71" t="s">
        <v>43</v>
      </c>
      <c r="B652" s="87">
        <v>0</v>
      </c>
      <c r="C652" s="87">
        <v>0</v>
      </c>
      <c r="D652" s="87">
        <v>0</v>
      </c>
      <c r="E652" s="87">
        <v>0</v>
      </c>
      <c r="F652" s="87">
        <v>0</v>
      </c>
      <c r="G652" s="87">
        <v>0</v>
      </c>
      <c r="H652" s="87"/>
      <c r="I652" s="87"/>
      <c r="J652" s="87"/>
      <c r="K652" s="87"/>
    </row>
    <row r="653" spans="1:11" ht="15.75" hidden="1">
      <c r="A653" s="71" t="s">
        <v>44</v>
      </c>
      <c r="B653" s="87"/>
      <c r="C653" s="87"/>
      <c r="D653" s="87"/>
      <c r="E653" s="87"/>
      <c r="F653" s="87"/>
      <c r="G653" s="87"/>
      <c r="H653" s="87"/>
      <c r="I653" s="87"/>
      <c r="J653" s="87"/>
      <c r="K653" s="87"/>
    </row>
    <row r="654" spans="1:11" ht="15.75" hidden="1">
      <c r="A654" s="71" t="s">
        <v>45</v>
      </c>
      <c r="B654" s="57"/>
      <c r="C654" s="57"/>
      <c r="D654" s="57"/>
      <c r="E654" s="57"/>
      <c r="F654" s="57"/>
      <c r="G654" s="141"/>
      <c r="H654" s="141"/>
      <c r="I654" s="141"/>
      <c r="J654" s="141"/>
      <c r="K654" s="141"/>
    </row>
    <row r="655" spans="1:11" ht="15.75" hidden="1">
      <c r="A655" s="142" t="s">
        <v>47</v>
      </c>
      <c r="B655" s="142"/>
      <c r="C655" s="56" t="s">
        <v>136</v>
      </c>
      <c r="D655" s="56">
        <v>0</v>
      </c>
      <c r="E655" s="56">
        <v>0</v>
      </c>
      <c r="F655" s="56">
        <v>0</v>
      </c>
      <c r="G655" s="140" t="s">
        <v>136</v>
      </c>
      <c r="H655" s="140"/>
      <c r="I655" s="140"/>
      <c r="J655" s="140"/>
      <c r="K655" s="140"/>
    </row>
    <row r="656" spans="1:11" hidden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</row>
    <row r="657" spans="1:11" ht="15.75" hidden="1">
      <c r="A657" s="70"/>
      <c r="B657" s="74" t="s">
        <v>141</v>
      </c>
      <c r="C657" s="74"/>
      <c r="D657" s="70"/>
      <c r="E657" s="70"/>
      <c r="F657" s="70"/>
      <c r="G657" s="75"/>
      <c r="H657" s="75"/>
      <c r="I657" s="75"/>
      <c r="J657" s="75"/>
      <c r="K657" s="75"/>
    </row>
    <row r="658" spans="1:11" s="79" customFormat="1" ht="31.5" hidden="1">
      <c r="A658" s="56" t="s">
        <v>33</v>
      </c>
      <c r="B658" s="56" t="s">
        <v>142</v>
      </c>
      <c r="C658" s="56" t="s">
        <v>124</v>
      </c>
      <c r="D658" s="56" t="s">
        <v>143</v>
      </c>
      <c r="E658" s="56" t="s">
        <v>144</v>
      </c>
      <c r="F658" s="56" t="s">
        <v>145</v>
      </c>
      <c r="G658" s="142" t="s">
        <v>146</v>
      </c>
      <c r="H658" s="142"/>
      <c r="I658" s="142"/>
      <c r="J658" s="142"/>
      <c r="K658" s="142"/>
    </row>
    <row r="659" spans="1:11" ht="25.5" hidden="1">
      <c r="A659" s="71">
        <v>1</v>
      </c>
      <c r="B659" s="76" t="s">
        <v>207</v>
      </c>
      <c r="C659" s="76">
        <v>207243390</v>
      </c>
      <c r="D659" s="76">
        <v>365</v>
      </c>
      <c r="E659" s="71">
        <v>20.100000000000001</v>
      </c>
      <c r="F659" s="68">
        <v>1250000</v>
      </c>
      <c r="G659" s="143" t="s">
        <v>208</v>
      </c>
      <c r="H659" s="143"/>
      <c r="I659" s="143"/>
      <c r="J659" s="143"/>
      <c r="K659" s="143"/>
    </row>
    <row r="660" spans="1:11" s="79" customFormat="1" ht="15.75" hidden="1">
      <c r="A660" s="142" t="s">
        <v>47</v>
      </c>
      <c r="B660" s="142"/>
      <c r="C660" s="78"/>
      <c r="D660" s="56"/>
      <c r="E660" s="56"/>
      <c r="F660" s="69">
        <f>SUM(F659)</f>
        <v>1250000</v>
      </c>
      <c r="G660" s="142" t="s">
        <v>136</v>
      </c>
      <c r="H660" s="142"/>
      <c r="I660" s="142"/>
      <c r="J660" s="142"/>
      <c r="K660" s="142"/>
    </row>
    <row r="661" spans="1:11" hidden="1"/>
    <row r="662" spans="1:11" hidden="1"/>
    <row r="663" spans="1:11" ht="60.75" hidden="1" customHeight="1">
      <c r="A663" s="136" t="s">
        <v>246</v>
      </c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</row>
    <row r="664" spans="1:11" ht="15.75" hidden="1">
      <c r="A664" s="129" t="s">
        <v>121</v>
      </c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</row>
    <row r="665" spans="1:11" ht="15.75" hidden="1">
      <c r="A665" s="70"/>
      <c r="B665" s="144" t="s">
        <v>122</v>
      </c>
      <c r="C665" s="144"/>
      <c r="D665" s="144"/>
      <c r="E665" s="70"/>
      <c r="F665" s="70"/>
      <c r="G665" s="70"/>
      <c r="H665" s="70"/>
      <c r="I665" s="70"/>
      <c r="J665" s="70"/>
      <c r="K665" s="70"/>
    </row>
    <row r="666" spans="1:11" ht="31.5" hidden="1">
      <c r="A666" s="142" t="s">
        <v>33</v>
      </c>
      <c r="B666" s="142" t="s">
        <v>123</v>
      </c>
      <c r="C666" s="142" t="s">
        <v>124</v>
      </c>
      <c r="D666" s="145" t="s">
        <v>125</v>
      </c>
      <c r="E666" s="142" t="s">
        <v>126</v>
      </c>
      <c r="F666" s="56" t="s">
        <v>127</v>
      </c>
      <c r="G666" s="142" t="s">
        <v>128</v>
      </c>
      <c r="H666" s="142"/>
      <c r="I666" s="142" t="s">
        <v>129</v>
      </c>
      <c r="J666" s="142"/>
      <c r="K666" s="142"/>
    </row>
    <row r="667" spans="1:11" ht="47.25" hidden="1">
      <c r="A667" s="142"/>
      <c r="B667" s="142"/>
      <c r="C667" s="142"/>
      <c r="D667" s="146"/>
      <c r="E667" s="142"/>
      <c r="F667" s="56" t="s">
        <v>130</v>
      </c>
      <c r="G667" s="56" t="s">
        <v>131</v>
      </c>
      <c r="H667" s="56" t="s">
        <v>132</v>
      </c>
      <c r="I667" s="56" t="s">
        <v>133</v>
      </c>
      <c r="J667" s="56" t="s">
        <v>134</v>
      </c>
      <c r="K667" s="56" t="s">
        <v>135</v>
      </c>
    </row>
    <row r="668" spans="1:11" ht="15.75" hidden="1">
      <c r="A668" s="71" t="s">
        <v>43</v>
      </c>
      <c r="B668" s="57"/>
      <c r="C668" s="57"/>
      <c r="D668" s="57"/>
      <c r="E668" s="57"/>
      <c r="F668" s="57"/>
      <c r="G668" s="57"/>
      <c r="H668" s="57"/>
      <c r="I668" s="57"/>
      <c r="J668" s="57"/>
      <c r="K668" s="72"/>
    </row>
    <row r="669" spans="1:11" ht="15.75" hidden="1">
      <c r="A669" s="71" t="s">
        <v>44</v>
      </c>
      <c r="B669" s="57"/>
      <c r="C669" s="57"/>
      <c r="D669" s="57"/>
      <c r="E669" s="57"/>
      <c r="F669" s="57"/>
      <c r="G669" s="57"/>
      <c r="H669" s="57"/>
      <c r="I669" s="57"/>
      <c r="J669" s="57"/>
      <c r="K669" s="72"/>
    </row>
    <row r="670" spans="1:11" ht="15.75" hidden="1">
      <c r="A670" s="71" t="s">
        <v>45</v>
      </c>
      <c r="B670" s="57"/>
      <c r="C670" s="57"/>
      <c r="D670" s="57"/>
      <c r="E670" s="57"/>
      <c r="F670" s="57"/>
      <c r="G670" s="57"/>
      <c r="H670" s="57"/>
      <c r="I670" s="57"/>
      <c r="J670" s="57"/>
      <c r="K670" s="72"/>
    </row>
    <row r="671" spans="1:11" ht="15.75" hidden="1">
      <c r="A671" s="142" t="s">
        <v>47</v>
      </c>
      <c r="B671" s="142"/>
      <c r="C671" s="56" t="s">
        <v>136</v>
      </c>
      <c r="D671" s="56">
        <v>0</v>
      </c>
      <c r="E671" s="56">
        <v>0</v>
      </c>
      <c r="F671" s="56">
        <v>0</v>
      </c>
      <c r="G671" s="56">
        <v>0</v>
      </c>
      <c r="H671" s="56">
        <v>0</v>
      </c>
      <c r="I671" s="56">
        <v>0</v>
      </c>
      <c r="J671" s="56">
        <v>0</v>
      </c>
      <c r="K671" s="56">
        <v>0</v>
      </c>
    </row>
    <row r="672" spans="1:11" hidden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</row>
    <row r="673" spans="1:11" ht="15.75" hidden="1">
      <c r="A673" s="70"/>
      <c r="B673" s="74" t="s">
        <v>137</v>
      </c>
      <c r="C673" s="74"/>
      <c r="D673" s="70"/>
      <c r="E673" s="70"/>
      <c r="F673" s="70"/>
      <c r="G673" s="75"/>
      <c r="H673" s="75"/>
      <c r="I673" s="75"/>
      <c r="J673" s="75"/>
      <c r="K673" s="75"/>
    </row>
    <row r="674" spans="1:11" ht="47.25" hidden="1">
      <c r="A674" s="56" t="s">
        <v>33</v>
      </c>
      <c r="B674" s="56" t="s">
        <v>138</v>
      </c>
      <c r="C674" s="56" t="s">
        <v>124</v>
      </c>
      <c r="D674" s="56" t="s">
        <v>125</v>
      </c>
      <c r="E674" s="56" t="s">
        <v>126</v>
      </c>
      <c r="F674" s="56" t="s">
        <v>139</v>
      </c>
      <c r="G674" s="142" t="s">
        <v>140</v>
      </c>
      <c r="H674" s="142"/>
      <c r="I674" s="142"/>
      <c r="J674" s="142"/>
      <c r="K674" s="142"/>
    </row>
    <row r="675" spans="1:11" ht="15.75" hidden="1">
      <c r="A675" s="71" t="s">
        <v>43</v>
      </c>
      <c r="B675" s="57"/>
      <c r="C675" s="57"/>
      <c r="D675" s="57"/>
      <c r="E675" s="57"/>
      <c r="F675" s="57"/>
      <c r="G675" s="141"/>
      <c r="H675" s="141"/>
      <c r="I675" s="141"/>
      <c r="J675" s="141"/>
      <c r="K675" s="141"/>
    </row>
    <row r="676" spans="1:11" ht="15.75" hidden="1">
      <c r="A676" s="71" t="s">
        <v>44</v>
      </c>
      <c r="B676" s="57"/>
      <c r="C676" s="57"/>
      <c r="D676" s="57"/>
      <c r="E676" s="57"/>
      <c r="F676" s="57"/>
      <c r="G676" s="141"/>
      <c r="H676" s="141"/>
      <c r="I676" s="141"/>
      <c r="J676" s="141"/>
      <c r="K676" s="141"/>
    </row>
    <row r="677" spans="1:11" ht="15.75" hidden="1">
      <c r="A677" s="71" t="s">
        <v>45</v>
      </c>
      <c r="B677" s="57"/>
      <c r="C677" s="57"/>
      <c r="D677" s="57"/>
      <c r="E677" s="57"/>
      <c r="F677" s="57"/>
      <c r="G677" s="141"/>
      <c r="H677" s="141"/>
      <c r="I677" s="141"/>
      <c r="J677" s="141"/>
      <c r="K677" s="141"/>
    </row>
    <row r="678" spans="1:11" ht="15.75" hidden="1">
      <c r="A678" s="142" t="s">
        <v>47</v>
      </c>
      <c r="B678" s="142"/>
      <c r="C678" s="56" t="s">
        <v>136</v>
      </c>
      <c r="D678" s="56">
        <v>0</v>
      </c>
      <c r="E678" s="56">
        <v>0</v>
      </c>
      <c r="F678" s="56">
        <v>0</v>
      </c>
      <c r="G678" s="140" t="s">
        <v>136</v>
      </c>
      <c r="H678" s="140"/>
      <c r="I678" s="140"/>
      <c r="J678" s="140"/>
      <c r="K678" s="140"/>
    </row>
    <row r="679" spans="1:11" hidden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</row>
    <row r="680" spans="1:11" ht="15.75" hidden="1">
      <c r="A680" s="70"/>
      <c r="B680" s="74" t="s">
        <v>141</v>
      </c>
      <c r="C680" s="74"/>
      <c r="D680" s="70"/>
      <c r="E680" s="70"/>
      <c r="F680" s="70"/>
      <c r="G680" s="75"/>
      <c r="H680" s="75"/>
      <c r="I680" s="75"/>
      <c r="J680" s="75"/>
      <c r="K680" s="75"/>
    </row>
    <row r="681" spans="1:11" ht="31.5" hidden="1">
      <c r="A681" s="56" t="s">
        <v>33</v>
      </c>
      <c r="B681" s="56" t="s">
        <v>142</v>
      </c>
      <c r="C681" s="56" t="s">
        <v>124</v>
      </c>
      <c r="D681" s="56" t="s">
        <v>143</v>
      </c>
      <c r="E681" s="56" t="s">
        <v>144</v>
      </c>
      <c r="F681" s="56" t="s">
        <v>145</v>
      </c>
      <c r="G681" s="142" t="s">
        <v>146</v>
      </c>
      <c r="H681" s="142"/>
      <c r="I681" s="142"/>
      <c r="J681" s="142"/>
      <c r="K681" s="142"/>
    </row>
    <row r="682" spans="1:11" ht="15.75" hidden="1">
      <c r="A682" s="71"/>
      <c r="B682" s="76"/>
      <c r="C682" s="76"/>
      <c r="D682" s="76"/>
      <c r="E682" s="76"/>
      <c r="F682" s="77"/>
      <c r="G682" s="143"/>
      <c r="H682" s="143"/>
      <c r="I682" s="143"/>
      <c r="J682" s="143"/>
      <c r="K682" s="143"/>
    </row>
    <row r="683" spans="1:11" ht="15.75" hidden="1">
      <c r="A683" s="71"/>
      <c r="B683" s="76"/>
      <c r="C683" s="76"/>
      <c r="D683" s="76"/>
      <c r="E683" s="76"/>
      <c r="F683" s="77"/>
      <c r="G683" s="143"/>
      <c r="H683" s="143"/>
      <c r="I683" s="143"/>
      <c r="J683" s="143"/>
      <c r="K683" s="143"/>
    </row>
    <row r="684" spans="1:11" ht="15.75" hidden="1">
      <c r="A684" s="140" t="s">
        <v>47</v>
      </c>
      <c r="B684" s="140"/>
      <c r="C684" s="57"/>
      <c r="D684" s="71"/>
      <c r="E684" s="71"/>
      <c r="F684" s="77"/>
      <c r="G684" s="140" t="s">
        <v>136</v>
      </c>
      <c r="H684" s="140"/>
      <c r="I684" s="140"/>
      <c r="J684" s="140"/>
      <c r="K684" s="140"/>
    </row>
    <row r="685" spans="1:11" hidden="1"/>
    <row r="686" spans="1:11" hidden="1"/>
    <row r="687" spans="1:11" ht="60.75" hidden="1" customHeight="1">
      <c r="A687" s="136" t="s">
        <v>247</v>
      </c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</row>
    <row r="688" spans="1:11" ht="15.75" hidden="1">
      <c r="A688" s="129" t="s">
        <v>121</v>
      </c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</row>
    <row r="689" spans="1:11" ht="15.75" hidden="1">
      <c r="A689" s="70"/>
      <c r="B689" s="144" t="s">
        <v>122</v>
      </c>
      <c r="C689" s="144"/>
      <c r="D689" s="144"/>
      <c r="E689" s="70"/>
      <c r="F689" s="70"/>
      <c r="G689" s="70"/>
      <c r="H689" s="70"/>
      <c r="I689" s="70"/>
      <c r="J689" s="70"/>
      <c r="K689" s="70"/>
    </row>
    <row r="690" spans="1:11" ht="31.5" hidden="1">
      <c r="A690" s="142" t="s">
        <v>33</v>
      </c>
      <c r="B690" s="142" t="s">
        <v>123</v>
      </c>
      <c r="C690" s="142" t="s">
        <v>124</v>
      </c>
      <c r="D690" s="145" t="s">
        <v>125</v>
      </c>
      <c r="E690" s="142" t="s">
        <v>126</v>
      </c>
      <c r="F690" s="56" t="s">
        <v>127</v>
      </c>
      <c r="G690" s="142" t="s">
        <v>128</v>
      </c>
      <c r="H690" s="142"/>
      <c r="I690" s="142" t="s">
        <v>129</v>
      </c>
      <c r="J690" s="142"/>
      <c r="K690" s="142"/>
    </row>
    <row r="691" spans="1:11" ht="47.25" hidden="1">
      <c r="A691" s="142"/>
      <c r="B691" s="142"/>
      <c r="C691" s="142"/>
      <c r="D691" s="146"/>
      <c r="E691" s="142"/>
      <c r="F691" s="56" t="s">
        <v>130</v>
      </c>
      <c r="G691" s="56" t="s">
        <v>131</v>
      </c>
      <c r="H691" s="56" t="s">
        <v>132</v>
      </c>
      <c r="I691" s="56" t="s">
        <v>133</v>
      </c>
      <c r="J691" s="56" t="s">
        <v>134</v>
      </c>
      <c r="K691" s="56" t="s">
        <v>135</v>
      </c>
    </row>
    <row r="692" spans="1:11" ht="15.75" hidden="1">
      <c r="A692" s="71" t="s">
        <v>43</v>
      </c>
      <c r="B692" s="57"/>
      <c r="C692" s="57"/>
      <c r="D692" s="57"/>
      <c r="E692" s="57"/>
      <c r="F692" s="57"/>
      <c r="G692" s="57"/>
      <c r="H692" s="57"/>
      <c r="I692" s="57"/>
      <c r="J692" s="57"/>
      <c r="K692" s="72"/>
    </row>
    <row r="693" spans="1:11" ht="15.75" hidden="1">
      <c r="A693" s="71" t="s">
        <v>44</v>
      </c>
      <c r="B693" s="57"/>
      <c r="C693" s="57"/>
      <c r="D693" s="57"/>
      <c r="E693" s="57"/>
      <c r="F693" s="57"/>
      <c r="G693" s="57"/>
      <c r="H693" s="57"/>
      <c r="I693" s="57"/>
      <c r="J693" s="57"/>
      <c r="K693" s="72"/>
    </row>
    <row r="694" spans="1:11" ht="15.75" hidden="1">
      <c r="A694" s="71" t="s">
        <v>45</v>
      </c>
      <c r="B694" s="57"/>
      <c r="C694" s="57"/>
      <c r="D694" s="57"/>
      <c r="E694" s="57"/>
      <c r="F694" s="57"/>
      <c r="G694" s="57"/>
      <c r="H694" s="57"/>
      <c r="I694" s="57"/>
      <c r="J694" s="57"/>
      <c r="K694" s="72"/>
    </row>
    <row r="695" spans="1:11" ht="15.75" hidden="1">
      <c r="A695" s="142" t="s">
        <v>47</v>
      </c>
      <c r="B695" s="142"/>
      <c r="C695" s="56" t="s">
        <v>136</v>
      </c>
      <c r="D695" s="56">
        <v>0</v>
      </c>
      <c r="E695" s="56">
        <v>0</v>
      </c>
      <c r="F695" s="56">
        <v>0</v>
      </c>
      <c r="G695" s="56">
        <v>0</v>
      </c>
      <c r="H695" s="56">
        <v>0</v>
      </c>
      <c r="I695" s="56">
        <v>0</v>
      </c>
      <c r="J695" s="56">
        <v>0</v>
      </c>
      <c r="K695" s="56">
        <v>0</v>
      </c>
    </row>
    <row r="696" spans="1:11" hidden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</row>
    <row r="697" spans="1:11" ht="15.75" hidden="1">
      <c r="A697" s="70"/>
      <c r="B697" s="74" t="s">
        <v>137</v>
      </c>
      <c r="C697" s="74"/>
      <c r="D697" s="70"/>
      <c r="E697" s="70"/>
      <c r="F697" s="70"/>
      <c r="G697" s="75"/>
      <c r="H697" s="75"/>
      <c r="I697" s="75"/>
      <c r="J697" s="75"/>
      <c r="K697" s="75"/>
    </row>
    <row r="698" spans="1:11" ht="47.25" hidden="1">
      <c r="A698" s="56" t="s">
        <v>33</v>
      </c>
      <c r="B698" s="56" t="s">
        <v>138</v>
      </c>
      <c r="C698" s="56" t="s">
        <v>124</v>
      </c>
      <c r="D698" s="56" t="s">
        <v>125</v>
      </c>
      <c r="E698" s="56" t="s">
        <v>126</v>
      </c>
      <c r="F698" s="56" t="s">
        <v>139</v>
      </c>
      <c r="G698" s="142" t="s">
        <v>140</v>
      </c>
      <c r="H698" s="142"/>
      <c r="I698" s="142"/>
      <c r="J698" s="142"/>
      <c r="K698" s="142"/>
    </row>
    <row r="699" spans="1:11" ht="15.75" hidden="1">
      <c r="A699" s="71" t="s">
        <v>43</v>
      </c>
      <c r="B699" s="57"/>
      <c r="C699" s="57"/>
      <c r="D699" s="57"/>
      <c r="E699" s="57"/>
      <c r="F699" s="57"/>
      <c r="G699" s="141"/>
      <c r="H699" s="141"/>
      <c r="I699" s="141"/>
      <c r="J699" s="141"/>
      <c r="K699" s="141"/>
    </row>
    <row r="700" spans="1:11" ht="15.75" hidden="1">
      <c r="A700" s="71" t="s">
        <v>44</v>
      </c>
      <c r="B700" s="57"/>
      <c r="C700" s="57"/>
      <c r="D700" s="57"/>
      <c r="E700" s="57"/>
      <c r="F700" s="57"/>
      <c r="G700" s="141"/>
      <c r="H700" s="141"/>
      <c r="I700" s="141"/>
      <c r="J700" s="141"/>
      <c r="K700" s="141"/>
    </row>
    <row r="701" spans="1:11" ht="15.75" hidden="1">
      <c r="A701" s="71" t="s">
        <v>45</v>
      </c>
      <c r="B701" s="57"/>
      <c r="C701" s="57"/>
      <c r="D701" s="57"/>
      <c r="E701" s="57"/>
      <c r="F701" s="57"/>
      <c r="G701" s="141"/>
      <c r="H701" s="141"/>
      <c r="I701" s="141"/>
      <c r="J701" s="141"/>
      <c r="K701" s="141"/>
    </row>
    <row r="702" spans="1:11" ht="15.75" hidden="1">
      <c r="A702" s="142" t="s">
        <v>47</v>
      </c>
      <c r="B702" s="142"/>
      <c r="C702" s="56" t="s">
        <v>136</v>
      </c>
      <c r="D702" s="56">
        <v>0</v>
      </c>
      <c r="E702" s="56">
        <v>0</v>
      </c>
      <c r="F702" s="56">
        <v>0</v>
      </c>
      <c r="G702" s="140" t="s">
        <v>136</v>
      </c>
      <c r="H702" s="140"/>
      <c r="I702" s="140"/>
      <c r="J702" s="140"/>
      <c r="K702" s="140"/>
    </row>
    <row r="703" spans="1:11" hidden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</row>
    <row r="704" spans="1:11" ht="15.75" hidden="1">
      <c r="A704" s="70"/>
      <c r="B704" s="74" t="s">
        <v>141</v>
      </c>
      <c r="C704" s="74"/>
      <c r="D704" s="70"/>
      <c r="E704" s="70"/>
      <c r="F704" s="70"/>
      <c r="G704" s="75"/>
      <c r="H704" s="75"/>
      <c r="I704" s="75"/>
      <c r="J704" s="75"/>
      <c r="K704" s="75"/>
    </row>
    <row r="705" spans="1:11" ht="31.5" hidden="1">
      <c r="A705" s="71" t="s">
        <v>33</v>
      </c>
      <c r="B705" s="71" t="s">
        <v>142</v>
      </c>
      <c r="C705" s="71" t="s">
        <v>124</v>
      </c>
      <c r="D705" s="71" t="s">
        <v>143</v>
      </c>
      <c r="E705" s="71" t="s">
        <v>144</v>
      </c>
      <c r="F705" s="71" t="s">
        <v>145</v>
      </c>
      <c r="G705" s="140" t="s">
        <v>146</v>
      </c>
      <c r="H705" s="140"/>
      <c r="I705" s="140"/>
      <c r="J705" s="140"/>
      <c r="K705" s="140"/>
    </row>
    <row r="706" spans="1:11" ht="15.75" hidden="1">
      <c r="A706" s="71"/>
      <c r="B706" s="76"/>
      <c r="C706" s="76"/>
      <c r="D706" s="76"/>
      <c r="E706" s="76"/>
      <c r="F706" s="77"/>
      <c r="G706" s="143"/>
      <c r="H706" s="143"/>
      <c r="I706" s="143"/>
      <c r="J706" s="143"/>
      <c r="K706" s="143"/>
    </row>
    <row r="707" spans="1:11" ht="15.75" hidden="1">
      <c r="A707" s="71"/>
      <c r="B707" s="76"/>
      <c r="C707" s="76"/>
      <c r="D707" s="76"/>
      <c r="E707" s="76"/>
      <c r="F707" s="77"/>
      <c r="G707" s="143"/>
      <c r="H707" s="143"/>
      <c r="I707" s="143"/>
      <c r="J707" s="143"/>
      <c r="K707" s="143"/>
    </row>
    <row r="708" spans="1:11" ht="15.75" hidden="1">
      <c r="A708" s="140" t="s">
        <v>47</v>
      </c>
      <c r="B708" s="140"/>
      <c r="C708" s="56" t="s">
        <v>136</v>
      </c>
      <c r="D708" s="56">
        <v>0</v>
      </c>
      <c r="E708" s="56">
        <v>0</v>
      </c>
      <c r="F708" s="56">
        <v>0</v>
      </c>
      <c r="G708" s="140" t="s">
        <v>136</v>
      </c>
      <c r="H708" s="140"/>
      <c r="I708" s="140"/>
      <c r="J708" s="140"/>
      <c r="K708" s="140"/>
    </row>
    <row r="709" spans="1:11" hidden="1"/>
    <row r="710" spans="1:11" hidden="1"/>
    <row r="711" spans="1:11" ht="60.75" hidden="1" customHeight="1">
      <c r="A711" s="136" t="s">
        <v>248</v>
      </c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</row>
    <row r="712" spans="1:11" ht="15.75" hidden="1">
      <c r="A712" s="129" t="s">
        <v>121</v>
      </c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</row>
    <row r="713" spans="1:11" ht="15.75" hidden="1">
      <c r="A713" s="70"/>
      <c r="B713" s="144" t="s">
        <v>122</v>
      </c>
      <c r="C713" s="144"/>
      <c r="D713" s="144"/>
      <c r="E713" s="70"/>
      <c r="F713" s="70"/>
      <c r="G713" s="70"/>
      <c r="H713" s="70"/>
      <c r="I713" s="70"/>
      <c r="J713" s="70"/>
      <c r="K713" s="70"/>
    </row>
    <row r="714" spans="1:11" ht="31.5" hidden="1">
      <c r="A714" s="142" t="s">
        <v>33</v>
      </c>
      <c r="B714" s="142" t="s">
        <v>123</v>
      </c>
      <c r="C714" s="142" t="s">
        <v>124</v>
      </c>
      <c r="D714" s="145" t="s">
        <v>125</v>
      </c>
      <c r="E714" s="142" t="s">
        <v>126</v>
      </c>
      <c r="F714" s="56" t="s">
        <v>127</v>
      </c>
      <c r="G714" s="142" t="s">
        <v>128</v>
      </c>
      <c r="H714" s="142"/>
      <c r="I714" s="142" t="s">
        <v>129</v>
      </c>
      <c r="J714" s="142"/>
      <c r="K714" s="142"/>
    </row>
    <row r="715" spans="1:11" ht="47.25" hidden="1">
      <c r="A715" s="142"/>
      <c r="B715" s="142"/>
      <c r="C715" s="142"/>
      <c r="D715" s="146"/>
      <c r="E715" s="142"/>
      <c r="F715" s="56" t="s">
        <v>130</v>
      </c>
      <c r="G715" s="56" t="s">
        <v>131</v>
      </c>
      <c r="H715" s="56" t="s">
        <v>132</v>
      </c>
      <c r="I715" s="56" t="s">
        <v>133</v>
      </c>
      <c r="J715" s="56" t="s">
        <v>134</v>
      </c>
      <c r="K715" s="56" t="s">
        <v>135</v>
      </c>
    </row>
    <row r="716" spans="1:11" ht="15.75" hidden="1">
      <c r="A716" s="71" t="s">
        <v>43</v>
      </c>
      <c r="B716" s="57"/>
      <c r="C716" s="57"/>
      <c r="D716" s="57"/>
      <c r="E716" s="57"/>
      <c r="F716" s="57"/>
      <c r="G716" s="57"/>
      <c r="H716" s="57"/>
      <c r="I716" s="57"/>
      <c r="J716" s="57"/>
      <c r="K716" s="72"/>
    </row>
    <row r="717" spans="1:11" ht="15.75" hidden="1">
      <c r="A717" s="71" t="s">
        <v>44</v>
      </c>
      <c r="B717" s="57"/>
      <c r="C717" s="57"/>
      <c r="D717" s="57"/>
      <c r="E717" s="57"/>
      <c r="F717" s="57"/>
      <c r="G717" s="57"/>
      <c r="H717" s="57"/>
      <c r="I717" s="57"/>
      <c r="J717" s="57"/>
      <c r="K717" s="72"/>
    </row>
    <row r="718" spans="1:11" ht="15.75" hidden="1">
      <c r="A718" s="71" t="s">
        <v>45</v>
      </c>
      <c r="B718" s="57"/>
      <c r="C718" s="57"/>
      <c r="D718" s="57"/>
      <c r="E718" s="57"/>
      <c r="F718" s="57"/>
      <c r="G718" s="57"/>
      <c r="H718" s="57"/>
      <c r="I718" s="57"/>
      <c r="J718" s="57"/>
      <c r="K718" s="72"/>
    </row>
    <row r="719" spans="1:11" ht="15.75" hidden="1">
      <c r="A719" s="142" t="s">
        <v>47</v>
      </c>
      <c r="B719" s="142"/>
      <c r="C719" s="56" t="s">
        <v>136</v>
      </c>
      <c r="D719" s="56">
        <v>0</v>
      </c>
      <c r="E719" s="56">
        <v>0</v>
      </c>
      <c r="F719" s="56">
        <v>0</v>
      </c>
      <c r="G719" s="56">
        <v>0</v>
      </c>
      <c r="H719" s="56">
        <v>0</v>
      </c>
      <c r="I719" s="56">
        <v>0</v>
      </c>
      <c r="J719" s="56">
        <v>0</v>
      </c>
      <c r="K719" s="56">
        <v>0</v>
      </c>
    </row>
    <row r="720" spans="1:11" hidden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</row>
    <row r="721" spans="1:11" ht="15.75" hidden="1">
      <c r="A721" s="70"/>
      <c r="B721" s="74" t="s">
        <v>137</v>
      </c>
      <c r="C721" s="74"/>
      <c r="D721" s="70"/>
      <c r="E721" s="70"/>
      <c r="F721" s="70"/>
      <c r="G721" s="75"/>
      <c r="H721" s="75"/>
      <c r="I721" s="75"/>
      <c r="J721" s="75"/>
      <c r="K721" s="75"/>
    </row>
    <row r="722" spans="1:11" ht="47.25" hidden="1">
      <c r="A722" s="56" t="s">
        <v>33</v>
      </c>
      <c r="B722" s="56" t="s">
        <v>138</v>
      </c>
      <c r="C722" s="56" t="s">
        <v>124</v>
      </c>
      <c r="D722" s="56" t="s">
        <v>125</v>
      </c>
      <c r="E722" s="56" t="s">
        <v>126</v>
      </c>
      <c r="F722" s="56" t="s">
        <v>139</v>
      </c>
      <c r="G722" s="142" t="s">
        <v>140</v>
      </c>
      <c r="H722" s="142"/>
      <c r="I722" s="142"/>
      <c r="J722" s="142"/>
      <c r="K722" s="142"/>
    </row>
    <row r="723" spans="1:11" ht="15.75" hidden="1">
      <c r="A723" s="71" t="s">
        <v>43</v>
      </c>
      <c r="B723" s="57"/>
      <c r="C723" s="57"/>
      <c r="D723" s="57"/>
      <c r="E723" s="57"/>
      <c r="F723" s="57"/>
      <c r="G723" s="141"/>
      <c r="H723" s="141"/>
      <c r="I723" s="141"/>
      <c r="J723" s="141"/>
      <c r="K723" s="141"/>
    </row>
    <row r="724" spans="1:11" ht="15.75" hidden="1">
      <c r="A724" s="71" t="s">
        <v>44</v>
      </c>
      <c r="B724" s="57"/>
      <c r="C724" s="57"/>
      <c r="D724" s="57"/>
      <c r="E724" s="57"/>
      <c r="F724" s="57"/>
      <c r="G724" s="141"/>
      <c r="H724" s="141"/>
      <c r="I724" s="141"/>
      <c r="J724" s="141"/>
      <c r="K724" s="141"/>
    </row>
    <row r="725" spans="1:11" ht="15.75" hidden="1">
      <c r="A725" s="71" t="s">
        <v>45</v>
      </c>
      <c r="B725" s="57"/>
      <c r="C725" s="57"/>
      <c r="D725" s="57"/>
      <c r="E725" s="57"/>
      <c r="F725" s="57"/>
      <c r="G725" s="141"/>
      <c r="H725" s="141"/>
      <c r="I725" s="141"/>
      <c r="J725" s="141"/>
      <c r="K725" s="141"/>
    </row>
    <row r="726" spans="1:11" ht="15.75" hidden="1">
      <c r="A726" s="142" t="s">
        <v>47</v>
      </c>
      <c r="B726" s="142"/>
      <c r="C726" s="56" t="s">
        <v>136</v>
      </c>
      <c r="D726" s="56">
        <v>0</v>
      </c>
      <c r="E726" s="56">
        <v>0</v>
      </c>
      <c r="F726" s="56">
        <v>0</v>
      </c>
      <c r="G726" s="140" t="s">
        <v>136</v>
      </c>
      <c r="H726" s="140"/>
      <c r="I726" s="140"/>
      <c r="J726" s="140"/>
      <c r="K726" s="140"/>
    </row>
    <row r="727" spans="1:11" hidden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</row>
    <row r="728" spans="1:11" ht="15.75" hidden="1">
      <c r="A728" s="70"/>
      <c r="B728" s="74" t="s">
        <v>141</v>
      </c>
      <c r="C728" s="74"/>
      <c r="D728" s="70"/>
      <c r="E728" s="70"/>
      <c r="F728" s="70"/>
      <c r="G728" s="75"/>
      <c r="H728" s="75"/>
      <c r="I728" s="75"/>
      <c r="J728" s="75"/>
      <c r="K728" s="75"/>
    </row>
    <row r="729" spans="1:11" ht="31.5" hidden="1">
      <c r="A729" s="71" t="s">
        <v>33</v>
      </c>
      <c r="B729" s="71" t="s">
        <v>142</v>
      </c>
      <c r="C729" s="71" t="s">
        <v>124</v>
      </c>
      <c r="D729" s="71" t="s">
        <v>143</v>
      </c>
      <c r="E729" s="71" t="s">
        <v>144</v>
      </c>
      <c r="F729" s="71" t="s">
        <v>145</v>
      </c>
      <c r="G729" s="140" t="s">
        <v>146</v>
      </c>
      <c r="H729" s="140"/>
      <c r="I729" s="140"/>
      <c r="J729" s="140"/>
      <c r="K729" s="140"/>
    </row>
    <row r="730" spans="1:11" ht="15.75" hidden="1">
      <c r="A730" s="71">
        <v>1</v>
      </c>
      <c r="B730" s="76" t="s">
        <v>180</v>
      </c>
      <c r="C730" s="76">
        <v>200547792</v>
      </c>
      <c r="D730" s="76">
        <v>365</v>
      </c>
      <c r="E730" s="76">
        <v>16.600000000000001</v>
      </c>
      <c r="F730" s="68">
        <v>500000</v>
      </c>
      <c r="G730" s="147" t="s">
        <v>209</v>
      </c>
      <c r="H730" s="148"/>
      <c r="I730" s="148"/>
      <c r="J730" s="148"/>
      <c r="K730" s="149"/>
    </row>
    <row r="731" spans="1:11" ht="15.75" hidden="1">
      <c r="A731" s="140" t="s">
        <v>47</v>
      </c>
      <c r="B731" s="140"/>
      <c r="C731" s="57"/>
      <c r="D731" s="71"/>
      <c r="E731" s="71"/>
      <c r="F731" s="69">
        <f>F730</f>
        <v>500000</v>
      </c>
      <c r="G731" s="140" t="s">
        <v>136</v>
      </c>
      <c r="H731" s="140"/>
      <c r="I731" s="140"/>
      <c r="J731" s="140"/>
      <c r="K731" s="140"/>
    </row>
    <row r="732" spans="1:11" hidden="1"/>
    <row r="733" spans="1:11" hidden="1"/>
    <row r="734" spans="1:11" ht="60.75" hidden="1" customHeight="1">
      <c r="A734" s="136" t="s">
        <v>249</v>
      </c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</row>
    <row r="735" spans="1:11" ht="15.75" hidden="1">
      <c r="A735" s="129" t="s">
        <v>121</v>
      </c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</row>
    <row r="736" spans="1:11" ht="15.75" hidden="1">
      <c r="A736" s="70"/>
      <c r="B736" s="144" t="s">
        <v>122</v>
      </c>
      <c r="C736" s="144"/>
      <c r="D736" s="144"/>
      <c r="E736" s="70"/>
      <c r="F736" s="70"/>
      <c r="G736" s="70"/>
      <c r="H736" s="70"/>
      <c r="I736" s="70"/>
      <c r="J736" s="70"/>
      <c r="K736" s="70"/>
    </row>
    <row r="737" spans="1:11" ht="31.5" hidden="1">
      <c r="A737" s="142" t="s">
        <v>33</v>
      </c>
      <c r="B737" s="142" t="s">
        <v>123</v>
      </c>
      <c r="C737" s="142" t="s">
        <v>124</v>
      </c>
      <c r="D737" s="145" t="s">
        <v>125</v>
      </c>
      <c r="E737" s="142" t="s">
        <v>126</v>
      </c>
      <c r="F737" s="56" t="s">
        <v>127</v>
      </c>
      <c r="G737" s="142" t="s">
        <v>128</v>
      </c>
      <c r="H737" s="142"/>
      <c r="I737" s="142" t="s">
        <v>129</v>
      </c>
      <c r="J737" s="142"/>
      <c r="K737" s="142"/>
    </row>
    <row r="738" spans="1:11" ht="47.25" hidden="1">
      <c r="A738" s="142"/>
      <c r="B738" s="142"/>
      <c r="C738" s="142"/>
      <c r="D738" s="146"/>
      <c r="E738" s="142"/>
      <c r="F738" s="56" t="s">
        <v>130</v>
      </c>
      <c r="G738" s="56" t="s">
        <v>131</v>
      </c>
      <c r="H738" s="56" t="s">
        <v>132</v>
      </c>
      <c r="I738" s="56" t="s">
        <v>133</v>
      </c>
      <c r="J738" s="56" t="s">
        <v>134</v>
      </c>
      <c r="K738" s="56" t="s">
        <v>135</v>
      </c>
    </row>
    <row r="739" spans="1:11" ht="15.75" hidden="1">
      <c r="A739" s="71" t="s">
        <v>43</v>
      </c>
      <c r="B739" s="57"/>
      <c r="C739" s="57"/>
      <c r="D739" s="57"/>
      <c r="E739" s="57"/>
      <c r="F739" s="57"/>
      <c r="G739" s="57"/>
      <c r="H739" s="57"/>
      <c r="I739" s="57"/>
      <c r="J739" s="57"/>
      <c r="K739" s="72"/>
    </row>
    <row r="740" spans="1:11" ht="15.75" hidden="1">
      <c r="A740" s="71" t="s">
        <v>44</v>
      </c>
      <c r="B740" s="57"/>
      <c r="C740" s="57"/>
      <c r="D740" s="57"/>
      <c r="E740" s="57"/>
      <c r="F740" s="57"/>
      <c r="G740" s="57"/>
      <c r="H740" s="57"/>
      <c r="I740" s="57"/>
      <c r="J740" s="57"/>
      <c r="K740" s="72"/>
    </row>
    <row r="741" spans="1:11" ht="15.75" hidden="1">
      <c r="A741" s="71" t="s">
        <v>45</v>
      </c>
      <c r="B741" s="57"/>
      <c r="C741" s="57"/>
      <c r="D741" s="57"/>
      <c r="E741" s="57"/>
      <c r="F741" s="57"/>
      <c r="G741" s="57"/>
      <c r="H741" s="57"/>
      <c r="I741" s="57"/>
      <c r="J741" s="57"/>
      <c r="K741" s="72"/>
    </row>
    <row r="742" spans="1:11" ht="15.75" hidden="1">
      <c r="A742" s="142" t="s">
        <v>47</v>
      </c>
      <c r="B742" s="142"/>
      <c r="C742" s="56" t="s">
        <v>136</v>
      </c>
      <c r="D742" s="56">
        <v>0</v>
      </c>
      <c r="E742" s="56">
        <v>0</v>
      </c>
      <c r="F742" s="56">
        <v>0</v>
      </c>
      <c r="G742" s="56">
        <v>0</v>
      </c>
      <c r="H742" s="56">
        <v>0</v>
      </c>
      <c r="I742" s="56">
        <v>0</v>
      </c>
      <c r="J742" s="56">
        <v>0</v>
      </c>
      <c r="K742" s="56">
        <v>0</v>
      </c>
    </row>
    <row r="743" spans="1:11" hidden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</row>
    <row r="744" spans="1:11" ht="15.75" hidden="1">
      <c r="A744" s="70"/>
      <c r="B744" s="74" t="s">
        <v>137</v>
      </c>
      <c r="C744" s="74"/>
      <c r="D744" s="70"/>
      <c r="E744" s="70"/>
      <c r="F744" s="70"/>
      <c r="G744" s="75"/>
      <c r="H744" s="75"/>
      <c r="I744" s="75"/>
      <c r="J744" s="75"/>
      <c r="K744" s="75"/>
    </row>
    <row r="745" spans="1:11" ht="47.25" hidden="1">
      <c r="A745" s="56" t="s">
        <v>33</v>
      </c>
      <c r="B745" s="56" t="s">
        <v>138</v>
      </c>
      <c r="C745" s="56" t="s">
        <v>124</v>
      </c>
      <c r="D745" s="56" t="s">
        <v>125</v>
      </c>
      <c r="E745" s="56" t="s">
        <v>126</v>
      </c>
      <c r="F745" s="56" t="s">
        <v>139</v>
      </c>
      <c r="G745" s="142" t="s">
        <v>140</v>
      </c>
      <c r="H745" s="142"/>
      <c r="I745" s="142"/>
      <c r="J745" s="142"/>
      <c r="K745" s="142"/>
    </row>
    <row r="746" spans="1:11" ht="15.75" hidden="1">
      <c r="A746" s="71" t="s">
        <v>43</v>
      </c>
      <c r="B746" s="57"/>
      <c r="C746" s="57"/>
      <c r="D746" s="57"/>
      <c r="E746" s="57"/>
      <c r="F746" s="57"/>
      <c r="G746" s="141"/>
      <c r="H746" s="141"/>
      <c r="I746" s="141"/>
      <c r="J746" s="141"/>
      <c r="K746" s="141"/>
    </row>
    <row r="747" spans="1:11" ht="15.75" hidden="1">
      <c r="A747" s="71" t="s">
        <v>44</v>
      </c>
      <c r="B747" s="57"/>
      <c r="C747" s="57"/>
      <c r="D747" s="57"/>
      <c r="E747" s="57"/>
      <c r="F747" s="57"/>
      <c r="G747" s="141"/>
      <c r="H747" s="141"/>
      <c r="I747" s="141"/>
      <c r="J747" s="141"/>
      <c r="K747" s="141"/>
    </row>
    <row r="748" spans="1:11" ht="15.75" hidden="1">
      <c r="A748" s="71" t="s">
        <v>45</v>
      </c>
      <c r="B748" s="57"/>
      <c r="C748" s="57"/>
      <c r="D748" s="57"/>
      <c r="E748" s="57"/>
      <c r="F748" s="57"/>
      <c r="G748" s="141"/>
      <c r="H748" s="141"/>
      <c r="I748" s="141"/>
      <c r="J748" s="141"/>
      <c r="K748" s="141"/>
    </row>
    <row r="749" spans="1:11" ht="15.75" hidden="1">
      <c r="A749" s="142" t="s">
        <v>47</v>
      </c>
      <c r="B749" s="142"/>
      <c r="C749" s="56" t="s">
        <v>136</v>
      </c>
      <c r="D749" s="56">
        <v>0</v>
      </c>
      <c r="E749" s="56">
        <v>0</v>
      </c>
      <c r="F749" s="56">
        <v>0</v>
      </c>
      <c r="G749" s="140" t="s">
        <v>136</v>
      </c>
      <c r="H749" s="140"/>
      <c r="I749" s="140"/>
      <c r="J749" s="140"/>
      <c r="K749" s="140"/>
    </row>
    <row r="750" spans="1:11" hidden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</row>
    <row r="751" spans="1:11" ht="15.75" hidden="1">
      <c r="A751" s="70"/>
      <c r="B751" s="74" t="s">
        <v>141</v>
      </c>
      <c r="C751" s="74"/>
      <c r="D751" s="70"/>
      <c r="E751" s="70"/>
      <c r="F751" s="70"/>
      <c r="G751" s="75"/>
      <c r="H751" s="75"/>
      <c r="I751" s="75"/>
      <c r="J751" s="75"/>
      <c r="K751" s="75"/>
    </row>
    <row r="752" spans="1:11" ht="31.5" hidden="1">
      <c r="A752" s="56" t="s">
        <v>33</v>
      </c>
      <c r="B752" s="56" t="s">
        <v>142</v>
      </c>
      <c r="C752" s="56" t="s">
        <v>124</v>
      </c>
      <c r="D752" s="56" t="s">
        <v>143</v>
      </c>
      <c r="E752" s="56" t="s">
        <v>144</v>
      </c>
      <c r="F752" s="56" t="s">
        <v>145</v>
      </c>
      <c r="G752" s="142" t="s">
        <v>146</v>
      </c>
      <c r="H752" s="142"/>
      <c r="I752" s="142"/>
      <c r="J752" s="142"/>
      <c r="K752" s="142"/>
    </row>
    <row r="753" spans="1:11" ht="27" hidden="1" customHeight="1">
      <c r="A753" s="71">
        <v>1</v>
      </c>
      <c r="B753" s="76" t="s">
        <v>210</v>
      </c>
      <c r="C753" s="76">
        <v>201589828</v>
      </c>
      <c r="D753" s="76">
        <v>365</v>
      </c>
      <c r="E753" s="76">
        <v>21</v>
      </c>
      <c r="F753" s="68">
        <v>500000</v>
      </c>
      <c r="G753" s="143" t="s">
        <v>211</v>
      </c>
      <c r="H753" s="143"/>
      <c r="I753" s="143"/>
      <c r="J753" s="143"/>
      <c r="K753" s="143"/>
    </row>
    <row r="754" spans="1:11" ht="15.75" hidden="1">
      <c r="A754" s="140" t="s">
        <v>47</v>
      </c>
      <c r="B754" s="140"/>
      <c r="C754" s="57"/>
      <c r="D754" s="71"/>
      <c r="E754" s="71"/>
      <c r="F754" s="69">
        <f>F753</f>
        <v>500000</v>
      </c>
      <c r="G754" s="140" t="s">
        <v>136</v>
      </c>
      <c r="H754" s="140"/>
      <c r="I754" s="140"/>
      <c r="J754" s="140"/>
      <c r="K754" s="140"/>
    </row>
    <row r="755" spans="1:11" hidden="1"/>
    <row r="756" spans="1:11" hidden="1"/>
    <row r="757" spans="1:11" ht="60.75" hidden="1" customHeight="1">
      <c r="A757" s="136" t="s">
        <v>250</v>
      </c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</row>
    <row r="758" spans="1:11" ht="15.75" hidden="1">
      <c r="A758" s="129" t="s">
        <v>121</v>
      </c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</row>
    <row r="759" spans="1:11" ht="15.75" hidden="1">
      <c r="A759" s="70"/>
      <c r="B759" s="144" t="s">
        <v>122</v>
      </c>
      <c r="C759" s="144"/>
      <c r="D759" s="144"/>
      <c r="E759" s="70"/>
      <c r="F759" s="70"/>
      <c r="G759" s="70"/>
      <c r="H759" s="70"/>
      <c r="I759" s="70"/>
      <c r="J759" s="70"/>
      <c r="K759" s="70"/>
    </row>
    <row r="760" spans="1:11" ht="31.5" hidden="1">
      <c r="A760" s="142" t="s">
        <v>33</v>
      </c>
      <c r="B760" s="142" t="s">
        <v>123</v>
      </c>
      <c r="C760" s="142" t="s">
        <v>124</v>
      </c>
      <c r="D760" s="145" t="s">
        <v>125</v>
      </c>
      <c r="E760" s="142" t="s">
        <v>126</v>
      </c>
      <c r="F760" s="56" t="s">
        <v>127</v>
      </c>
      <c r="G760" s="142" t="s">
        <v>128</v>
      </c>
      <c r="H760" s="142"/>
      <c r="I760" s="142" t="s">
        <v>129</v>
      </c>
      <c r="J760" s="142"/>
      <c r="K760" s="142"/>
    </row>
    <row r="761" spans="1:11" ht="47.25" hidden="1">
      <c r="A761" s="142"/>
      <c r="B761" s="142"/>
      <c r="C761" s="142"/>
      <c r="D761" s="146"/>
      <c r="E761" s="142"/>
      <c r="F761" s="56" t="s">
        <v>130</v>
      </c>
      <c r="G761" s="56" t="s">
        <v>131</v>
      </c>
      <c r="H761" s="56" t="s">
        <v>132</v>
      </c>
      <c r="I761" s="56" t="s">
        <v>133</v>
      </c>
      <c r="J761" s="56" t="s">
        <v>134</v>
      </c>
      <c r="K761" s="56" t="s">
        <v>135</v>
      </c>
    </row>
    <row r="762" spans="1:11" ht="15.75" hidden="1">
      <c r="A762" s="71" t="s">
        <v>43</v>
      </c>
      <c r="B762" s="57"/>
      <c r="C762" s="57"/>
      <c r="D762" s="57"/>
      <c r="E762" s="57"/>
      <c r="F762" s="57"/>
      <c r="G762" s="57"/>
      <c r="H762" s="57"/>
      <c r="I762" s="57"/>
      <c r="J762" s="57"/>
      <c r="K762" s="72"/>
    </row>
    <row r="763" spans="1:11" ht="15.75" hidden="1">
      <c r="A763" s="71" t="s">
        <v>44</v>
      </c>
      <c r="B763" s="57"/>
      <c r="C763" s="57"/>
      <c r="D763" s="57"/>
      <c r="E763" s="57"/>
      <c r="F763" s="57"/>
      <c r="G763" s="57"/>
      <c r="H763" s="57"/>
      <c r="I763" s="57"/>
      <c r="J763" s="57"/>
      <c r="K763" s="72"/>
    </row>
    <row r="764" spans="1:11" ht="15.75" hidden="1">
      <c r="A764" s="71" t="s">
        <v>45</v>
      </c>
      <c r="B764" s="57"/>
      <c r="C764" s="57"/>
      <c r="D764" s="57"/>
      <c r="E764" s="57"/>
      <c r="F764" s="57"/>
      <c r="G764" s="57"/>
      <c r="H764" s="57"/>
      <c r="I764" s="57"/>
      <c r="J764" s="57"/>
      <c r="K764" s="72"/>
    </row>
    <row r="765" spans="1:11" ht="15.75" hidden="1">
      <c r="A765" s="142" t="s">
        <v>47</v>
      </c>
      <c r="B765" s="142"/>
      <c r="C765" s="56" t="s">
        <v>136</v>
      </c>
      <c r="D765" s="56">
        <v>0</v>
      </c>
      <c r="E765" s="56">
        <v>0</v>
      </c>
      <c r="F765" s="56">
        <v>0</v>
      </c>
      <c r="G765" s="56">
        <v>0</v>
      </c>
      <c r="H765" s="56">
        <v>0</v>
      </c>
      <c r="I765" s="56">
        <v>0</v>
      </c>
      <c r="J765" s="56">
        <v>0</v>
      </c>
      <c r="K765" s="56">
        <v>0</v>
      </c>
    </row>
    <row r="766" spans="1:11" hidden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</row>
    <row r="767" spans="1:11" ht="15.75" hidden="1">
      <c r="A767" s="70"/>
      <c r="B767" s="74" t="s">
        <v>137</v>
      </c>
      <c r="C767" s="74"/>
      <c r="D767" s="70"/>
      <c r="E767" s="70"/>
      <c r="F767" s="70"/>
      <c r="G767" s="75"/>
      <c r="H767" s="75"/>
      <c r="I767" s="75"/>
      <c r="J767" s="75"/>
      <c r="K767" s="75"/>
    </row>
    <row r="768" spans="1:11" ht="47.25" hidden="1">
      <c r="A768" s="56" t="s">
        <v>33</v>
      </c>
      <c r="B768" s="56" t="s">
        <v>138</v>
      </c>
      <c r="C768" s="56" t="s">
        <v>124</v>
      </c>
      <c r="D768" s="56" t="s">
        <v>125</v>
      </c>
      <c r="E768" s="56" t="s">
        <v>126</v>
      </c>
      <c r="F768" s="56" t="s">
        <v>139</v>
      </c>
      <c r="G768" s="142" t="s">
        <v>140</v>
      </c>
      <c r="H768" s="142"/>
      <c r="I768" s="142"/>
      <c r="J768" s="142"/>
      <c r="K768" s="142"/>
    </row>
    <row r="769" spans="1:11" ht="15.75" hidden="1">
      <c r="A769" s="71" t="s">
        <v>43</v>
      </c>
      <c r="B769" s="57"/>
      <c r="C769" s="57"/>
      <c r="D769" s="57"/>
      <c r="E769" s="57"/>
      <c r="F769" s="57"/>
      <c r="G769" s="141"/>
      <c r="H769" s="141"/>
      <c r="I769" s="141"/>
      <c r="J769" s="141"/>
      <c r="K769" s="141"/>
    </row>
    <row r="770" spans="1:11" ht="15.75" hidden="1">
      <c r="A770" s="71" t="s">
        <v>44</v>
      </c>
      <c r="B770" s="57"/>
      <c r="C770" s="57"/>
      <c r="D770" s="57"/>
      <c r="E770" s="57"/>
      <c r="F770" s="57"/>
      <c r="G770" s="141"/>
      <c r="H770" s="141"/>
      <c r="I770" s="141"/>
      <c r="J770" s="141"/>
      <c r="K770" s="141"/>
    </row>
    <row r="771" spans="1:11" ht="15.75" hidden="1">
      <c r="A771" s="71" t="s">
        <v>45</v>
      </c>
      <c r="B771" s="57"/>
      <c r="C771" s="57"/>
      <c r="D771" s="57"/>
      <c r="E771" s="57"/>
      <c r="F771" s="57"/>
      <c r="G771" s="141"/>
      <c r="H771" s="141"/>
      <c r="I771" s="141"/>
      <c r="J771" s="141"/>
      <c r="K771" s="141"/>
    </row>
    <row r="772" spans="1:11" ht="15.75" hidden="1">
      <c r="A772" s="142" t="s">
        <v>47</v>
      </c>
      <c r="B772" s="142"/>
      <c r="C772" s="56" t="s">
        <v>136</v>
      </c>
      <c r="D772" s="56">
        <v>0</v>
      </c>
      <c r="E772" s="56">
        <v>0</v>
      </c>
      <c r="F772" s="56">
        <v>0</v>
      </c>
      <c r="G772" s="140" t="s">
        <v>136</v>
      </c>
      <c r="H772" s="140"/>
      <c r="I772" s="140"/>
      <c r="J772" s="140"/>
      <c r="K772" s="140"/>
    </row>
    <row r="773" spans="1:11" hidden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</row>
    <row r="774" spans="1:11" ht="15.75" hidden="1">
      <c r="A774" s="70"/>
      <c r="B774" s="74" t="s">
        <v>141</v>
      </c>
      <c r="C774" s="74"/>
      <c r="D774" s="70"/>
      <c r="E774" s="70"/>
      <c r="F774" s="70"/>
      <c r="G774" s="75"/>
      <c r="H774" s="75"/>
      <c r="I774" s="75"/>
      <c r="J774" s="75"/>
      <c r="K774" s="75"/>
    </row>
    <row r="775" spans="1:11" ht="31.5" hidden="1">
      <c r="A775" s="56" t="s">
        <v>33</v>
      </c>
      <c r="B775" s="56" t="s">
        <v>142</v>
      </c>
      <c r="C775" s="56" t="s">
        <v>124</v>
      </c>
      <c r="D775" s="56" t="s">
        <v>143</v>
      </c>
      <c r="E775" s="56" t="s">
        <v>144</v>
      </c>
      <c r="F775" s="56" t="s">
        <v>145</v>
      </c>
      <c r="G775" s="142" t="s">
        <v>146</v>
      </c>
      <c r="H775" s="142"/>
      <c r="I775" s="142"/>
      <c r="J775" s="142"/>
      <c r="K775" s="142"/>
    </row>
    <row r="776" spans="1:11" ht="15.75" hidden="1">
      <c r="A776" s="71"/>
      <c r="B776" s="76"/>
      <c r="C776" s="76"/>
      <c r="D776" s="76"/>
      <c r="E776" s="76"/>
      <c r="F776" s="77"/>
      <c r="G776" s="143"/>
      <c r="H776" s="143"/>
      <c r="I776" s="143"/>
      <c r="J776" s="143"/>
      <c r="K776" s="143"/>
    </row>
    <row r="777" spans="1:11" ht="15.75" hidden="1">
      <c r="A777" s="71"/>
      <c r="B777" s="76"/>
      <c r="C777" s="76"/>
      <c r="D777" s="76"/>
      <c r="E777" s="76"/>
      <c r="F777" s="77"/>
      <c r="G777" s="143"/>
      <c r="H777" s="143"/>
      <c r="I777" s="143"/>
      <c r="J777" s="143"/>
      <c r="K777" s="143"/>
    </row>
    <row r="778" spans="1:11" ht="15.75" hidden="1">
      <c r="A778" s="140" t="s">
        <v>47</v>
      </c>
      <c r="B778" s="140"/>
      <c r="C778" s="57"/>
      <c r="D778" s="71"/>
      <c r="E778" s="71"/>
      <c r="F778" s="77"/>
      <c r="G778" s="140" t="s">
        <v>136</v>
      </c>
      <c r="H778" s="140"/>
      <c r="I778" s="140"/>
      <c r="J778" s="140"/>
      <c r="K778" s="140"/>
    </row>
    <row r="779" spans="1:11" hidden="1"/>
    <row r="780" spans="1:11" hidden="1"/>
    <row r="781" spans="1:11" ht="60.75" hidden="1" customHeight="1">
      <c r="A781" s="136" t="s">
        <v>251</v>
      </c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</row>
    <row r="782" spans="1:11" ht="15.75" hidden="1">
      <c r="A782" s="129" t="s">
        <v>121</v>
      </c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</row>
    <row r="783" spans="1:11" ht="15.75" hidden="1">
      <c r="A783" s="70"/>
      <c r="B783" s="144" t="s">
        <v>122</v>
      </c>
      <c r="C783" s="144"/>
      <c r="D783" s="144"/>
      <c r="E783" s="70"/>
      <c r="F783" s="70"/>
      <c r="G783" s="70"/>
      <c r="H783" s="70"/>
      <c r="I783" s="70"/>
      <c r="J783" s="70"/>
      <c r="K783" s="70"/>
    </row>
    <row r="784" spans="1:11" ht="31.5" hidden="1">
      <c r="A784" s="142" t="s">
        <v>33</v>
      </c>
      <c r="B784" s="142" t="s">
        <v>123</v>
      </c>
      <c r="C784" s="142" t="s">
        <v>124</v>
      </c>
      <c r="D784" s="145" t="s">
        <v>125</v>
      </c>
      <c r="E784" s="142" t="s">
        <v>126</v>
      </c>
      <c r="F784" s="56" t="s">
        <v>127</v>
      </c>
      <c r="G784" s="142" t="s">
        <v>128</v>
      </c>
      <c r="H784" s="142"/>
      <c r="I784" s="142" t="s">
        <v>129</v>
      </c>
      <c r="J784" s="142"/>
      <c r="K784" s="142"/>
    </row>
    <row r="785" spans="1:11" ht="47.25" hidden="1">
      <c r="A785" s="142"/>
      <c r="B785" s="142"/>
      <c r="C785" s="142"/>
      <c r="D785" s="146"/>
      <c r="E785" s="142"/>
      <c r="F785" s="56" t="s">
        <v>130</v>
      </c>
      <c r="G785" s="56" t="s">
        <v>131</v>
      </c>
      <c r="H785" s="56" t="s">
        <v>132</v>
      </c>
      <c r="I785" s="56" t="s">
        <v>133</v>
      </c>
      <c r="J785" s="56" t="s">
        <v>134</v>
      </c>
      <c r="K785" s="56" t="s">
        <v>135</v>
      </c>
    </row>
    <row r="786" spans="1:11" ht="15.75" hidden="1">
      <c r="A786" s="71" t="s">
        <v>43</v>
      </c>
      <c r="B786" s="57"/>
      <c r="C786" s="57"/>
      <c r="D786" s="57"/>
      <c r="E786" s="57"/>
      <c r="F786" s="57"/>
      <c r="G786" s="57"/>
      <c r="H786" s="57"/>
      <c r="I786" s="57"/>
      <c r="J786" s="57"/>
      <c r="K786" s="72"/>
    </row>
    <row r="787" spans="1:11" ht="15.75" hidden="1">
      <c r="A787" s="71" t="s">
        <v>44</v>
      </c>
      <c r="B787" s="57"/>
      <c r="C787" s="57"/>
      <c r="D787" s="57"/>
      <c r="E787" s="57"/>
      <c r="F787" s="57"/>
      <c r="G787" s="57"/>
      <c r="H787" s="57"/>
      <c r="I787" s="57"/>
      <c r="J787" s="57"/>
      <c r="K787" s="72"/>
    </row>
    <row r="788" spans="1:11" ht="15.75" hidden="1">
      <c r="A788" s="71" t="s">
        <v>45</v>
      </c>
      <c r="B788" s="57"/>
      <c r="C788" s="57"/>
      <c r="D788" s="57"/>
      <c r="E788" s="57"/>
      <c r="F788" s="57"/>
      <c r="G788" s="57"/>
      <c r="H788" s="57"/>
      <c r="I788" s="57"/>
      <c r="J788" s="57"/>
      <c r="K788" s="72"/>
    </row>
    <row r="789" spans="1:11" ht="15.75" hidden="1">
      <c r="A789" s="142" t="s">
        <v>47</v>
      </c>
      <c r="B789" s="142"/>
      <c r="C789" s="56" t="s">
        <v>136</v>
      </c>
      <c r="D789" s="56">
        <v>0</v>
      </c>
      <c r="E789" s="56">
        <v>0</v>
      </c>
      <c r="F789" s="56">
        <v>0</v>
      </c>
      <c r="G789" s="56">
        <v>0</v>
      </c>
      <c r="H789" s="56">
        <v>0</v>
      </c>
      <c r="I789" s="56">
        <v>0</v>
      </c>
      <c r="J789" s="56">
        <v>0</v>
      </c>
      <c r="K789" s="56">
        <v>0</v>
      </c>
    </row>
    <row r="790" spans="1:11" hidden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</row>
    <row r="791" spans="1:11" ht="15.75" hidden="1">
      <c r="A791" s="70"/>
      <c r="B791" s="74" t="s">
        <v>137</v>
      </c>
      <c r="C791" s="74"/>
      <c r="D791" s="70"/>
      <c r="E791" s="70"/>
      <c r="F791" s="70"/>
      <c r="G791" s="75"/>
      <c r="H791" s="75"/>
      <c r="I791" s="75"/>
      <c r="J791" s="75"/>
      <c r="K791" s="75"/>
    </row>
    <row r="792" spans="1:11" ht="47.25" hidden="1">
      <c r="A792" s="56" t="s">
        <v>33</v>
      </c>
      <c r="B792" s="56" t="s">
        <v>138</v>
      </c>
      <c r="C792" s="56" t="s">
        <v>124</v>
      </c>
      <c r="D792" s="56" t="s">
        <v>125</v>
      </c>
      <c r="E792" s="56" t="s">
        <v>126</v>
      </c>
      <c r="F792" s="56" t="s">
        <v>139</v>
      </c>
      <c r="G792" s="142" t="s">
        <v>140</v>
      </c>
      <c r="H792" s="142"/>
      <c r="I792" s="142"/>
      <c r="J792" s="142"/>
      <c r="K792" s="142"/>
    </row>
    <row r="793" spans="1:11" ht="15.75" hidden="1">
      <c r="A793" s="71" t="s">
        <v>43</v>
      </c>
      <c r="B793" s="57"/>
      <c r="C793" s="57"/>
      <c r="D793" s="57"/>
      <c r="E793" s="57"/>
      <c r="F793" s="57"/>
      <c r="G793" s="141"/>
      <c r="H793" s="141"/>
      <c r="I793" s="141"/>
      <c r="J793" s="141"/>
      <c r="K793" s="141"/>
    </row>
    <row r="794" spans="1:11" ht="15.75" hidden="1">
      <c r="A794" s="71" t="s">
        <v>44</v>
      </c>
      <c r="B794" s="57"/>
      <c r="C794" s="57"/>
      <c r="D794" s="57"/>
      <c r="E794" s="57"/>
      <c r="F794" s="57"/>
      <c r="G794" s="141"/>
      <c r="H794" s="141"/>
      <c r="I794" s="141"/>
      <c r="J794" s="141"/>
      <c r="K794" s="141"/>
    </row>
    <row r="795" spans="1:11" ht="15.75" hidden="1">
      <c r="A795" s="71" t="s">
        <v>45</v>
      </c>
      <c r="B795" s="57"/>
      <c r="C795" s="57"/>
      <c r="D795" s="57"/>
      <c r="E795" s="57"/>
      <c r="F795" s="57"/>
      <c r="G795" s="141"/>
      <c r="H795" s="141"/>
      <c r="I795" s="141"/>
      <c r="J795" s="141"/>
      <c r="K795" s="141"/>
    </row>
    <row r="796" spans="1:11" ht="15.75" hidden="1">
      <c r="A796" s="142" t="s">
        <v>47</v>
      </c>
      <c r="B796" s="142"/>
      <c r="C796" s="56" t="s">
        <v>136</v>
      </c>
      <c r="D796" s="56">
        <v>0</v>
      </c>
      <c r="E796" s="56">
        <v>0</v>
      </c>
      <c r="F796" s="56">
        <v>0</v>
      </c>
      <c r="G796" s="140" t="s">
        <v>136</v>
      </c>
      <c r="H796" s="140"/>
      <c r="I796" s="140"/>
      <c r="J796" s="140"/>
      <c r="K796" s="140"/>
    </row>
    <row r="797" spans="1:11" hidden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</row>
    <row r="798" spans="1:11" ht="15.75" hidden="1">
      <c r="A798" s="70"/>
      <c r="B798" s="74" t="s">
        <v>141</v>
      </c>
      <c r="C798" s="74"/>
      <c r="D798" s="70"/>
      <c r="E798" s="70"/>
      <c r="F798" s="70"/>
      <c r="G798" s="75"/>
      <c r="H798" s="75"/>
      <c r="I798" s="75"/>
      <c r="J798" s="75"/>
      <c r="K798" s="75"/>
    </row>
    <row r="799" spans="1:11" ht="31.5" hidden="1">
      <c r="A799" s="71" t="s">
        <v>33</v>
      </c>
      <c r="B799" s="71" t="s">
        <v>142</v>
      </c>
      <c r="C799" s="71" t="s">
        <v>124</v>
      </c>
      <c r="D799" s="71" t="s">
        <v>143</v>
      </c>
      <c r="E799" s="71" t="s">
        <v>144</v>
      </c>
      <c r="F799" s="71" t="s">
        <v>145</v>
      </c>
      <c r="G799" s="140" t="s">
        <v>146</v>
      </c>
      <c r="H799" s="140"/>
      <c r="I799" s="140"/>
      <c r="J799" s="140"/>
      <c r="K799" s="140"/>
    </row>
    <row r="800" spans="1:11" ht="15.75" hidden="1">
      <c r="A800" s="71"/>
      <c r="B800" s="76"/>
      <c r="C800" s="76"/>
      <c r="D800" s="76"/>
      <c r="E800" s="76"/>
      <c r="F800" s="77"/>
      <c r="G800" s="143"/>
      <c r="H800" s="143"/>
      <c r="I800" s="143"/>
      <c r="J800" s="143"/>
      <c r="K800" s="143"/>
    </row>
    <row r="801" spans="1:11" ht="15.75" hidden="1">
      <c r="A801" s="71"/>
      <c r="B801" s="76"/>
      <c r="C801" s="76"/>
      <c r="D801" s="76"/>
      <c r="E801" s="76"/>
      <c r="F801" s="77"/>
      <c r="G801" s="143"/>
      <c r="H801" s="143"/>
      <c r="I801" s="143"/>
      <c r="J801" s="143"/>
      <c r="K801" s="143"/>
    </row>
    <row r="802" spans="1:11" ht="15.75" hidden="1">
      <c r="A802" s="140" t="s">
        <v>47</v>
      </c>
      <c r="B802" s="140"/>
      <c r="C802" s="57"/>
      <c r="D802" s="71"/>
      <c r="E802" s="71"/>
      <c r="F802" s="77"/>
      <c r="G802" s="140" t="s">
        <v>136</v>
      </c>
      <c r="H802" s="140"/>
      <c r="I802" s="140"/>
      <c r="J802" s="140"/>
      <c r="K802" s="140"/>
    </row>
    <row r="803" spans="1:11" hidden="1"/>
    <row r="804" spans="1:11" hidden="1"/>
    <row r="805" spans="1:11" ht="60.75" hidden="1" customHeight="1">
      <c r="A805" s="136" t="s">
        <v>252</v>
      </c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</row>
    <row r="806" spans="1:11" ht="15.75" hidden="1">
      <c r="A806" s="129" t="s">
        <v>121</v>
      </c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</row>
    <row r="807" spans="1:11" ht="15.75" hidden="1">
      <c r="A807" s="70"/>
      <c r="B807" s="144" t="s">
        <v>122</v>
      </c>
      <c r="C807" s="144"/>
      <c r="D807" s="144"/>
      <c r="E807" s="70"/>
      <c r="F807" s="70"/>
      <c r="G807" s="70"/>
      <c r="H807" s="70"/>
      <c r="I807" s="70"/>
      <c r="J807" s="70"/>
      <c r="K807" s="70"/>
    </row>
    <row r="808" spans="1:11" ht="31.5" hidden="1">
      <c r="A808" s="142" t="s">
        <v>33</v>
      </c>
      <c r="B808" s="142" t="s">
        <v>123</v>
      </c>
      <c r="C808" s="142" t="s">
        <v>124</v>
      </c>
      <c r="D808" s="145" t="s">
        <v>125</v>
      </c>
      <c r="E808" s="142" t="s">
        <v>126</v>
      </c>
      <c r="F808" s="56" t="s">
        <v>127</v>
      </c>
      <c r="G808" s="142" t="s">
        <v>128</v>
      </c>
      <c r="H808" s="142"/>
      <c r="I808" s="142" t="s">
        <v>129</v>
      </c>
      <c r="J808" s="142"/>
      <c r="K808" s="142"/>
    </row>
    <row r="809" spans="1:11" ht="47.25" hidden="1">
      <c r="A809" s="142"/>
      <c r="B809" s="142"/>
      <c r="C809" s="142"/>
      <c r="D809" s="146"/>
      <c r="E809" s="142"/>
      <c r="F809" s="56" t="s">
        <v>130</v>
      </c>
      <c r="G809" s="56" t="s">
        <v>131</v>
      </c>
      <c r="H809" s="56" t="s">
        <v>132</v>
      </c>
      <c r="I809" s="56" t="s">
        <v>133</v>
      </c>
      <c r="J809" s="56" t="s">
        <v>134</v>
      </c>
      <c r="K809" s="56" t="s">
        <v>135</v>
      </c>
    </row>
    <row r="810" spans="1:11" ht="15.75" hidden="1">
      <c r="A810" s="71" t="s">
        <v>43</v>
      </c>
      <c r="B810" s="57"/>
      <c r="C810" s="57"/>
      <c r="D810" s="57"/>
      <c r="E810" s="57"/>
      <c r="F810" s="57"/>
      <c r="G810" s="57"/>
      <c r="H810" s="57"/>
      <c r="I810" s="57"/>
      <c r="J810" s="57"/>
      <c r="K810" s="72"/>
    </row>
    <row r="811" spans="1:11" ht="15.75" hidden="1">
      <c r="A811" s="71" t="s">
        <v>44</v>
      </c>
      <c r="B811" s="57"/>
      <c r="C811" s="57"/>
      <c r="D811" s="57"/>
      <c r="E811" s="57"/>
      <c r="F811" s="57"/>
      <c r="G811" s="57"/>
      <c r="H811" s="57"/>
      <c r="I811" s="57"/>
      <c r="J811" s="57"/>
      <c r="K811" s="72"/>
    </row>
    <row r="812" spans="1:11" ht="15.75" hidden="1">
      <c r="A812" s="71" t="s">
        <v>45</v>
      </c>
      <c r="B812" s="57"/>
      <c r="C812" s="57"/>
      <c r="D812" s="57"/>
      <c r="E812" s="57"/>
      <c r="F812" s="57"/>
      <c r="G812" s="57"/>
      <c r="H812" s="57"/>
      <c r="I812" s="57"/>
      <c r="J812" s="57"/>
      <c r="K812" s="72"/>
    </row>
    <row r="813" spans="1:11" ht="15.75" hidden="1">
      <c r="A813" s="142" t="s">
        <v>47</v>
      </c>
      <c r="B813" s="142"/>
      <c r="C813" s="56" t="s">
        <v>136</v>
      </c>
      <c r="D813" s="56">
        <v>0</v>
      </c>
      <c r="E813" s="56">
        <v>0</v>
      </c>
      <c r="F813" s="56">
        <v>0</v>
      </c>
      <c r="G813" s="56">
        <v>0</v>
      </c>
      <c r="H813" s="56">
        <v>0</v>
      </c>
      <c r="I813" s="56">
        <v>0</v>
      </c>
      <c r="J813" s="56">
        <v>0</v>
      </c>
      <c r="K813" s="56">
        <v>0</v>
      </c>
    </row>
    <row r="814" spans="1:11" hidden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</row>
    <row r="815" spans="1:11" ht="15.75" hidden="1">
      <c r="A815" s="70"/>
      <c r="B815" s="74" t="s">
        <v>137</v>
      </c>
      <c r="C815" s="74"/>
      <c r="D815" s="70"/>
      <c r="E815" s="70"/>
      <c r="F815" s="70"/>
      <c r="G815" s="75"/>
      <c r="H815" s="75"/>
      <c r="I815" s="75"/>
      <c r="J815" s="75"/>
      <c r="K815" s="75"/>
    </row>
    <row r="816" spans="1:11" ht="47.25" hidden="1">
      <c r="A816" s="56" t="s">
        <v>33</v>
      </c>
      <c r="B816" s="56" t="s">
        <v>138</v>
      </c>
      <c r="C816" s="56" t="s">
        <v>124</v>
      </c>
      <c r="D816" s="56" t="s">
        <v>125</v>
      </c>
      <c r="E816" s="56" t="s">
        <v>126</v>
      </c>
      <c r="F816" s="56" t="s">
        <v>139</v>
      </c>
      <c r="G816" s="142" t="s">
        <v>140</v>
      </c>
      <c r="H816" s="142"/>
      <c r="I816" s="142"/>
      <c r="J816" s="142"/>
      <c r="K816" s="142"/>
    </row>
    <row r="817" spans="1:11" ht="15.75" hidden="1">
      <c r="A817" s="71" t="s">
        <v>43</v>
      </c>
      <c r="B817" s="57"/>
      <c r="C817" s="57"/>
      <c r="D817" s="57"/>
      <c r="E817" s="57"/>
      <c r="F817" s="57"/>
      <c r="G817" s="141"/>
      <c r="H817" s="141"/>
      <c r="I817" s="141"/>
      <c r="J817" s="141"/>
      <c r="K817" s="141"/>
    </row>
    <row r="818" spans="1:11" ht="15.75" hidden="1">
      <c r="A818" s="71" t="s">
        <v>44</v>
      </c>
      <c r="B818" s="57"/>
      <c r="C818" s="57"/>
      <c r="D818" s="57"/>
      <c r="E818" s="57"/>
      <c r="F818" s="57"/>
      <c r="G818" s="141"/>
      <c r="H818" s="141"/>
      <c r="I818" s="141"/>
      <c r="J818" s="141"/>
      <c r="K818" s="141"/>
    </row>
    <row r="819" spans="1:11" ht="15.75" hidden="1">
      <c r="A819" s="71" t="s">
        <v>45</v>
      </c>
      <c r="B819" s="57"/>
      <c r="C819" s="57"/>
      <c r="D819" s="57"/>
      <c r="E819" s="57"/>
      <c r="F819" s="57"/>
      <c r="G819" s="141"/>
      <c r="H819" s="141"/>
      <c r="I819" s="141"/>
      <c r="J819" s="141"/>
      <c r="K819" s="141"/>
    </row>
    <row r="820" spans="1:11" ht="15.75" hidden="1">
      <c r="A820" s="142" t="s">
        <v>47</v>
      </c>
      <c r="B820" s="142"/>
      <c r="C820" s="56" t="s">
        <v>136</v>
      </c>
      <c r="D820" s="56">
        <v>0</v>
      </c>
      <c r="E820" s="56">
        <v>0</v>
      </c>
      <c r="F820" s="56">
        <v>0</v>
      </c>
      <c r="G820" s="140" t="s">
        <v>136</v>
      </c>
      <c r="H820" s="140"/>
      <c r="I820" s="140"/>
      <c r="J820" s="140"/>
      <c r="K820" s="140"/>
    </row>
    <row r="821" spans="1:11" hidden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</row>
    <row r="822" spans="1:11" ht="15.75" hidden="1">
      <c r="A822" s="70"/>
      <c r="B822" s="74" t="s">
        <v>141</v>
      </c>
      <c r="C822" s="74"/>
      <c r="D822" s="70"/>
      <c r="E822" s="70"/>
      <c r="F822" s="70"/>
      <c r="G822" s="75"/>
      <c r="H822" s="75"/>
      <c r="I822" s="75"/>
      <c r="J822" s="75"/>
      <c r="K822" s="75"/>
    </row>
    <row r="823" spans="1:11" ht="31.5" hidden="1">
      <c r="A823" s="71" t="s">
        <v>33</v>
      </c>
      <c r="B823" s="71" t="s">
        <v>142</v>
      </c>
      <c r="C823" s="71" t="s">
        <v>124</v>
      </c>
      <c r="D823" s="71" t="s">
        <v>143</v>
      </c>
      <c r="E823" s="71" t="s">
        <v>144</v>
      </c>
      <c r="F823" s="71" t="s">
        <v>145</v>
      </c>
      <c r="G823" s="140" t="s">
        <v>146</v>
      </c>
      <c r="H823" s="140"/>
      <c r="I823" s="140"/>
      <c r="J823" s="140"/>
      <c r="K823" s="140"/>
    </row>
    <row r="824" spans="1:11" ht="15.75" hidden="1">
      <c r="A824" s="71"/>
      <c r="B824" s="76"/>
      <c r="C824" s="76"/>
      <c r="D824" s="76"/>
      <c r="E824" s="76"/>
      <c r="F824" s="77"/>
      <c r="G824" s="143"/>
      <c r="H824" s="143"/>
      <c r="I824" s="143"/>
      <c r="J824" s="143"/>
      <c r="K824" s="143"/>
    </row>
    <row r="825" spans="1:11" ht="15.75" hidden="1">
      <c r="A825" s="71"/>
      <c r="B825" s="76"/>
      <c r="C825" s="76"/>
      <c r="D825" s="76"/>
      <c r="E825" s="76"/>
      <c r="F825" s="77"/>
      <c r="G825" s="143"/>
      <c r="H825" s="143"/>
      <c r="I825" s="143"/>
      <c r="J825" s="143"/>
      <c r="K825" s="143"/>
    </row>
    <row r="826" spans="1:11" ht="15.75" hidden="1">
      <c r="A826" s="140" t="s">
        <v>47</v>
      </c>
      <c r="B826" s="140"/>
      <c r="C826" s="57"/>
      <c r="D826" s="71"/>
      <c r="E826" s="71"/>
      <c r="F826" s="77"/>
      <c r="G826" s="140" t="s">
        <v>136</v>
      </c>
      <c r="H826" s="140"/>
      <c r="I826" s="140"/>
      <c r="J826" s="140"/>
      <c r="K826" s="140"/>
    </row>
    <row r="827" spans="1:11" hidden="1"/>
    <row r="828" spans="1:11" hidden="1"/>
    <row r="829" spans="1:11" ht="60.75" hidden="1" customHeight="1">
      <c r="A829" s="136" t="s">
        <v>253</v>
      </c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</row>
    <row r="830" spans="1:11" ht="15.75" hidden="1">
      <c r="A830" s="129" t="s">
        <v>121</v>
      </c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</row>
    <row r="831" spans="1:11" ht="15.75" hidden="1">
      <c r="A831" s="70"/>
      <c r="B831" s="144" t="s">
        <v>122</v>
      </c>
      <c r="C831" s="144"/>
      <c r="D831" s="144"/>
      <c r="E831" s="70"/>
      <c r="F831" s="70"/>
      <c r="G831" s="70"/>
      <c r="H831" s="70"/>
      <c r="I831" s="70"/>
      <c r="J831" s="70"/>
      <c r="K831" s="70"/>
    </row>
    <row r="832" spans="1:11" ht="31.5" hidden="1">
      <c r="A832" s="142" t="s">
        <v>33</v>
      </c>
      <c r="B832" s="142" t="s">
        <v>123</v>
      </c>
      <c r="C832" s="142" t="s">
        <v>124</v>
      </c>
      <c r="D832" s="145" t="s">
        <v>125</v>
      </c>
      <c r="E832" s="142" t="s">
        <v>126</v>
      </c>
      <c r="F832" s="56" t="s">
        <v>127</v>
      </c>
      <c r="G832" s="142" t="s">
        <v>128</v>
      </c>
      <c r="H832" s="142"/>
      <c r="I832" s="142" t="s">
        <v>129</v>
      </c>
      <c r="J832" s="142"/>
      <c r="K832" s="142"/>
    </row>
    <row r="833" spans="1:11" ht="47.25" hidden="1">
      <c r="A833" s="142"/>
      <c r="B833" s="142"/>
      <c r="C833" s="142"/>
      <c r="D833" s="146"/>
      <c r="E833" s="142"/>
      <c r="F833" s="56" t="s">
        <v>130</v>
      </c>
      <c r="G833" s="56" t="s">
        <v>131</v>
      </c>
      <c r="H833" s="56" t="s">
        <v>132</v>
      </c>
      <c r="I833" s="56" t="s">
        <v>133</v>
      </c>
      <c r="J833" s="56" t="s">
        <v>134</v>
      </c>
      <c r="K833" s="56" t="s">
        <v>135</v>
      </c>
    </row>
    <row r="834" spans="1:11" ht="15.75" hidden="1">
      <c r="A834" s="71" t="s">
        <v>43</v>
      </c>
      <c r="B834" s="57"/>
      <c r="C834" s="57"/>
      <c r="D834" s="57"/>
      <c r="E834" s="57"/>
      <c r="F834" s="57"/>
      <c r="G834" s="57"/>
      <c r="H834" s="57"/>
      <c r="I834" s="57"/>
      <c r="J834" s="57"/>
      <c r="K834" s="72"/>
    </row>
    <row r="835" spans="1:11" ht="15.75" hidden="1">
      <c r="A835" s="71" t="s">
        <v>44</v>
      </c>
      <c r="B835" s="57"/>
      <c r="C835" s="57"/>
      <c r="D835" s="57"/>
      <c r="E835" s="57"/>
      <c r="F835" s="57"/>
      <c r="G835" s="57"/>
      <c r="H835" s="57"/>
      <c r="I835" s="57"/>
      <c r="J835" s="57"/>
      <c r="K835" s="72"/>
    </row>
    <row r="836" spans="1:11" ht="15.75" hidden="1">
      <c r="A836" s="71" t="s">
        <v>45</v>
      </c>
      <c r="B836" s="57"/>
      <c r="C836" s="57"/>
      <c r="D836" s="57"/>
      <c r="E836" s="57"/>
      <c r="F836" s="57"/>
      <c r="G836" s="57"/>
      <c r="H836" s="57"/>
      <c r="I836" s="57"/>
      <c r="J836" s="57"/>
      <c r="K836" s="72"/>
    </row>
    <row r="837" spans="1:11" ht="15.75" hidden="1">
      <c r="A837" s="142" t="s">
        <v>47</v>
      </c>
      <c r="B837" s="142"/>
      <c r="C837" s="56" t="s">
        <v>136</v>
      </c>
      <c r="D837" s="56">
        <v>0</v>
      </c>
      <c r="E837" s="56">
        <v>0</v>
      </c>
      <c r="F837" s="56">
        <v>0</v>
      </c>
      <c r="G837" s="56">
        <v>0</v>
      </c>
      <c r="H837" s="56">
        <v>0</v>
      </c>
      <c r="I837" s="56">
        <v>0</v>
      </c>
      <c r="J837" s="56">
        <v>0</v>
      </c>
      <c r="K837" s="56">
        <v>0</v>
      </c>
    </row>
    <row r="838" spans="1:11" hidden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</row>
    <row r="839" spans="1:11" ht="15.75" hidden="1">
      <c r="A839" s="70"/>
      <c r="B839" s="74" t="s">
        <v>137</v>
      </c>
      <c r="C839" s="74"/>
      <c r="D839" s="70"/>
      <c r="E839" s="70"/>
      <c r="F839" s="70"/>
      <c r="G839" s="75"/>
      <c r="H839" s="75"/>
      <c r="I839" s="75"/>
      <c r="J839" s="75"/>
      <c r="K839" s="75"/>
    </row>
    <row r="840" spans="1:11" ht="47.25" hidden="1">
      <c r="A840" s="56" t="s">
        <v>33</v>
      </c>
      <c r="B840" s="56" t="s">
        <v>138</v>
      </c>
      <c r="C840" s="56" t="s">
        <v>124</v>
      </c>
      <c r="D840" s="56" t="s">
        <v>125</v>
      </c>
      <c r="E840" s="56" t="s">
        <v>126</v>
      </c>
      <c r="F840" s="56" t="s">
        <v>139</v>
      </c>
      <c r="G840" s="142" t="s">
        <v>140</v>
      </c>
      <c r="H840" s="142"/>
      <c r="I840" s="142"/>
      <c r="J840" s="142"/>
      <c r="K840" s="142"/>
    </row>
    <row r="841" spans="1:11" ht="15.75" hidden="1">
      <c r="A841" s="71" t="s">
        <v>43</v>
      </c>
      <c r="B841" s="57"/>
      <c r="C841" s="57"/>
      <c r="D841" s="57"/>
      <c r="E841" s="57"/>
      <c r="F841" s="57"/>
      <c r="G841" s="141"/>
      <c r="H841" s="141"/>
      <c r="I841" s="141"/>
      <c r="J841" s="141"/>
      <c r="K841" s="141"/>
    </row>
    <row r="842" spans="1:11" ht="15.75" hidden="1">
      <c r="A842" s="71" t="s">
        <v>44</v>
      </c>
      <c r="B842" s="57"/>
      <c r="C842" s="57"/>
      <c r="D842" s="57"/>
      <c r="E842" s="57"/>
      <c r="F842" s="57"/>
      <c r="G842" s="141"/>
      <c r="H842" s="141"/>
      <c r="I842" s="141"/>
      <c r="J842" s="141"/>
      <c r="K842" s="141"/>
    </row>
    <row r="843" spans="1:11" ht="15.75" hidden="1">
      <c r="A843" s="71" t="s">
        <v>45</v>
      </c>
      <c r="B843" s="57"/>
      <c r="C843" s="57"/>
      <c r="D843" s="57"/>
      <c r="E843" s="57"/>
      <c r="F843" s="57"/>
      <c r="G843" s="141"/>
      <c r="H843" s="141"/>
      <c r="I843" s="141"/>
      <c r="J843" s="141"/>
      <c r="K843" s="141"/>
    </row>
    <row r="844" spans="1:11" ht="15.75" hidden="1">
      <c r="A844" s="142" t="s">
        <v>47</v>
      </c>
      <c r="B844" s="142"/>
      <c r="C844" s="56" t="s">
        <v>136</v>
      </c>
      <c r="D844" s="56">
        <v>0</v>
      </c>
      <c r="E844" s="56">
        <v>0</v>
      </c>
      <c r="F844" s="56">
        <v>0</v>
      </c>
      <c r="G844" s="140" t="s">
        <v>136</v>
      </c>
      <c r="H844" s="140"/>
      <c r="I844" s="140"/>
      <c r="J844" s="140"/>
      <c r="K844" s="140"/>
    </row>
    <row r="845" spans="1:11" hidden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</row>
    <row r="846" spans="1:11" ht="15.75" hidden="1">
      <c r="A846" s="70"/>
      <c r="B846" s="74" t="s">
        <v>141</v>
      </c>
      <c r="C846" s="74"/>
      <c r="D846" s="70"/>
      <c r="E846" s="70"/>
      <c r="F846" s="70"/>
      <c r="G846" s="75"/>
      <c r="H846" s="75"/>
      <c r="I846" s="75"/>
      <c r="J846" s="75"/>
      <c r="K846" s="75"/>
    </row>
    <row r="847" spans="1:11" ht="31.5" hidden="1">
      <c r="A847" s="71" t="s">
        <v>33</v>
      </c>
      <c r="B847" s="71" t="s">
        <v>142</v>
      </c>
      <c r="C847" s="71" t="s">
        <v>124</v>
      </c>
      <c r="D847" s="71" t="s">
        <v>143</v>
      </c>
      <c r="E847" s="71" t="s">
        <v>144</v>
      </c>
      <c r="F847" s="71" t="s">
        <v>145</v>
      </c>
      <c r="G847" s="140" t="s">
        <v>146</v>
      </c>
      <c r="H847" s="140"/>
      <c r="I847" s="140"/>
      <c r="J847" s="140"/>
      <c r="K847" s="140"/>
    </row>
    <row r="848" spans="1:11" ht="15.75" hidden="1">
      <c r="A848" s="71"/>
      <c r="B848" s="76"/>
      <c r="C848" s="76"/>
      <c r="D848" s="76"/>
      <c r="E848" s="76"/>
      <c r="F848" s="77"/>
      <c r="G848" s="143"/>
      <c r="H848" s="143"/>
      <c r="I848" s="143"/>
      <c r="J848" s="143"/>
      <c r="K848" s="143"/>
    </row>
    <row r="849" spans="1:11" ht="15.75" hidden="1">
      <c r="A849" s="71"/>
      <c r="B849" s="76"/>
      <c r="C849" s="76"/>
      <c r="D849" s="76"/>
      <c r="E849" s="76"/>
      <c r="F849" s="77"/>
      <c r="G849" s="143"/>
      <c r="H849" s="143"/>
      <c r="I849" s="143"/>
      <c r="J849" s="143"/>
      <c r="K849" s="143"/>
    </row>
    <row r="850" spans="1:11" ht="15.75" hidden="1">
      <c r="A850" s="140" t="s">
        <v>47</v>
      </c>
      <c r="B850" s="140"/>
      <c r="C850" s="57"/>
      <c r="D850" s="71"/>
      <c r="E850" s="71"/>
      <c r="F850" s="77"/>
      <c r="G850" s="140" t="s">
        <v>136</v>
      </c>
      <c r="H850" s="140"/>
      <c r="I850" s="140"/>
      <c r="J850" s="140"/>
      <c r="K850" s="140"/>
    </row>
  </sheetData>
  <mergeCells count="781">
    <mergeCell ref="I1:K1"/>
    <mergeCell ref="I2:K2"/>
    <mergeCell ref="A4:K4"/>
    <mergeCell ref="A5:K5"/>
    <mergeCell ref="B6:D6"/>
    <mergeCell ref="A7:A8"/>
    <mergeCell ref="B7:B8"/>
    <mergeCell ref="C7:C8"/>
    <mergeCell ref="D7:D8"/>
    <mergeCell ref="E7:E8"/>
    <mergeCell ref="G18:K18"/>
    <mergeCell ref="A19:B19"/>
    <mergeCell ref="G19:K19"/>
    <mergeCell ref="G22:K22"/>
    <mergeCell ref="G23:K23"/>
    <mergeCell ref="A24:B24"/>
    <mergeCell ref="G24:K24"/>
    <mergeCell ref="G7:H7"/>
    <mergeCell ref="I7:K7"/>
    <mergeCell ref="A12:B12"/>
    <mergeCell ref="G15:K15"/>
    <mergeCell ref="G16:K16"/>
    <mergeCell ref="G17:K17"/>
    <mergeCell ref="A27:K27"/>
    <mergeCell ref="A28:K28"/>
    <mergeCell ref="B29:D29"/>
    <mergeCell ref="A30:A31"/>
    <mergeCell ref="B30:B31"/>
    <mergeCell ref="C30:C31"/>
    <mergeCell ref="D30:D31"/>
    <mergeCell ref="E30:E31"/>
    <mergeCell ref="G30:H30"/>
    <mergeCell ref="I30:K30"/>
    <mergeCell ref="G45:K45"/>
    <mergeCell ref="G46:K46"/>
    <mergeCell ref="G47:K47"/>
    <mergeCell ref="A48:B48"/>
    <mergeCell ref="G48:K48"/>
    <mergeCell ref="A51:K51"/>
    <mergeCell ref="A35:B35"/>
    <mergeCell ref="G38:K38"/>
    <mergeCell ref="G39:K39"/>
    <mergeCell ref="G40:K40"/>
    <mergeCell ref="G41:K41"/>
    <mergeCell ref="A42:B42"/>
    <mergeCell ref="G42:K42"/>
    <mergeCell ref="A52:K52"/>
    <mergeCell ref="B53:D53"/>
    <mergeCell ref="A54:A55"/>
    <mergeCell ref="B54:B55"/>
    <mergeCell ref="C54:C55"/>
    <mergeCell ref="D54:D55"/>
    <mergeCell ref="E54:E55"/>
    <mergeCell ref="G54:H54"/>
    <mergeCell ref="I54:K54"/>
    <mergeCell ref="G69:K69"/>
    <mergeCell ref="G70:K70"/>
    <mergeCell ref="G71:K71"/>
    <mergeCell ref="G72:K72"/>
    <mergeCell ref="A73:B73"/>
    <mergeCell ref="G73:K73"/>
    <mergeCell ref="A59:B59"/>
    <mergeCell ref="G62:K62"/>
    <mergeCell ref="G63:K63"/>
    <mergeCell ref="G64:K64"/>
    <mergeCell ref="G65:K65"/>
    <mergeCell ref="A66:B66"/>
    <mergeCell ref="G66:K66"/>
    <mergeCell ref="A84:B84"/>
    <mergeCell ref="G87:K87"/>
    <mergeCell ref="G88:K88"/>
    <mergeCell ref="G89:K89"/>
    <mergeCell ref="G90:K90"/>
    <mergeCell ref="A91:B91"/>
    <mergeCell ref="G91:K91"/>
    <mergeCell ref="A76:K76"/>
    <mergeCell ref="A77:K77"/>
    <mergeCell ref="B78:D78"/>
    <mergeCell ref="A79:A80"/>
    <mergeCell ref="B79:B80"/>
    <mergeCell ref="C79:C80"/>
    <mergeCell ref="D79:D80"/>
    <mergeCell ref="E79:E80"/>
    <mergeCell ref="G79:H79"/>
    <mergeCell ref="I79:K79"/>
    <mergeCell ref="B100:D100"/>
    <mergeCell ref="A101:A102"/>
    <mergeCell ref="B101:B102"/>
    <mergeCell ref="C101:C102"/>
    <mergeCell ref="D101:D102"/>
    <mergeCell ref="E101:E102"/>
    <mergeCell ref="G94:K94"/>
    <mergeCell ref="G95:K95"/>
    <mergeCell ref="A96:B96"/>
    <mergeCell ref="G96:K96"/>
    <mergeCell ref="A98:K98"/>
    <mergeCell ref="A99:K99"/>
    <mergeCell ref="G112:K112"/>
    <mergeCell ref="A113:B113"/>
    <mergeCell ref="G113:K113"/>
    <mergeCell ref="G116:K116"/>
    <mergeCell ref="G117:K117"/>
    <mergeCell ref="A118:B118"/>
    <mergeCell ref="G118:K118"/>
    <mergeCell ref="G101:H101"/>
    <mergeCell ref="I101:K101"/>
    <mergeCell ref="A106:B106"/>
    <mergeCell ref="G109:K109"/>
    <mergeCell ref="G110:K110"/>
    <mergeCell ref="G111:K111"/>
    <mergeCell ref="A120:K120"/>
    <mergeCell ref="A121:K121"/>
    <mergeCell ref="B122:D122"/>
    <mergeCell ref="A123:A124"/>
    <mergeCell ref="B123:B124"/>
    <mergeCell ref="C123:C124"/>
    <mergeCell ref="D123:D124"/>
    <mergeCell ref="E123:E124"/>
    <mergeCell ref="G123:H123"/>
    <mergeCell ref="I123:K123"/>
    <mergeCell ref="G138:K138"/>
    <mergeCell ref="G139:K139"/>
    <mergeCell ref="G140:K140"/>
    <mergeCell ref="A141:B141"/>
    <mergeCell ref="G141:K141"/>
    <mergeCell ref="A144:K144"/>
    <mergeCell ref="A128:B128"/>
    <mergeCell ref="G131:K131"/>
    <mergeCell ref="G132:K132"/>
    <mergeCell ref="G133:K133"/>
    <mergeCell ref="G134:K134"/>
    <mergeCell ref="A135:B135"/>
    <mergeCell ref="G135:K135"/>
    <mergeCell ref="A152:B152"/>
    <mergeCell ref="G155:K155"/>
    <mergeCell ref="G156:K156"/>
    <mergeCell ref="G157:K157"/>
    <mergeCell ref="G158:K158"/>
    <mergeCell ref="A159:B159"/>
    <mergeCell ref="G159:K159"/>
    <mergeCell ref="A145:K145"/>
    <mergeCell ref="B146:D146"/>
    <mergeCell ref="A147:A148"/>
    <mergeCell ref="B147:B148"/>
    <mergeCell ref="C147:C148"/>
    <mergeCell ref="D147:D148"/>
    <mergeCell ref="E147:E148"/>
    <mergeCell ref="G147:H147"/>
    <mergeCell ref="I147:K147"/>
    <mergeCell ref="B169:D169"/>
    <mergeCell ref="A170:A171"/>
    <mergeCell ref="B170:B171"/>
    <mergeCell ref="C170:C171"/>
    <mergeCell ref="D170:D171"/>
    <mergeCell ref="E170:E171"/>
    <mergeCell ref="G162:K162"/>
    <mergeCell ref="G163:K163"/>
    <mergeCell ref="A164:B164"/>
    <mergeCell ref="G164:K164"/>
    <mergeCell ref="A167:K167"/>
    <mergeCell ref="A168:K168"/>
    <mergeCell ref="G181:K181"/>
    <mergeCell ref="A182:B182"/>
    <mergeCell ref="G182:K182"/>
    <mergeCell ref="G185:K185"/>
    <mergeCell ref="G186:K186"/>
    <mergeCell ref="A187:B187"/>
    <mergeCell ref="G187:K187"/>
    <mergeCell ref="G170:H170"/>
    <mergeCell ref="I170:K170"/>
    <mergeCell ref="A175:B175"/>
    <mergeCell ref="G178:K178"/>
    <mergeCell ref="G179:K179"/>
    <mergeCell ref="G180:K180"/>
    <mergeCell ref="A189:K189"/>
    <mergeCell ref="A190:K190"/>
    <mergeCell ref="B191:D191"/>
    <mergeCell ref="A192:A193"/>
    <mergeCell ref="B192:B193"/>
    <mergeCell ref="C192:C193"/>
    <mergeCell ref="D192:D193"/>
    <mergeCell ref="E192:E193"/>
    <mergeCell ref="G192:H192"/>
    <mergeCell ref="I192:K192"/>
    <mergeCell ref="G207:K207"/>
    <mergeCell ref="G208:K208"/>
    <mergeCell ref="G209:K209"/>
    <mergeCell ref="A210:B210"/>
    <mergeCell ref="G210:K210"/>
    <mergeCell ref="A213:K213"/>
    <mergeCell ref="A197:B197"/>
    <mergeCell ref="G200:K200"/>
    <mergeCell ref="G201:K201"/>
    <mergeCell ref="G202:K202"/>
    <mergeCell ref="G203:K203"/>
    <mergeCell ref="A204:B204"/>
    <mergeCell ref="G204:K204"/>
    <mergeCell ref="A221:B221"/>
    <mergeCell ref="G224:K224"/>
    <mergeCell ref="G225:K225"/>
    <mergeCell ref="G226:K226"/>
    <mergeCell ref="G227:K227"/>
    <mergeCell ref="A228:B228"/>
    <mergeCell ref="G228:K228"/>
    <mergeCell ref="A214:K214"/>
    <mergeCell ref="B215:D215"/>
    <mergeCell ref="A216:A217"/>
    <mergeCell ref="B216:B217"/>
    <mergeCell ref="C216:C217"/>
    <mergeCell ref="D216:D217"/>
    <mergeCell ref="E216:E217"/>
    <mergeCell ref="G216:H216"/>
    <mergeCell ref="I216:K216"/>
    <mergeCell ref="B238:D238"/>
    <mergeCell ref="A239:A240"/>
    <mergeCell ref="B239:B240"/>
    <mergeCell ref="C239:C240"/>
    <mergeCell ref="D239:D240"/>
    <mergeCell ref="E239:E240"/>
    <mergeCell ref="G231:K231"/>
    <mergeCell ref="G232:K232"/>
    <mergeCell ref="A233:B233"/>
    <mergeCell ref="G233:K233"/>
    <mergeCell ref="A236:K236"/>
    <mergeCell ref="A237:K237"/>
    <mergeCell ref="G250:K250"/>
    <mergeCell ref="A251:B251"/>
    <mergeCell ref="G251:K251"/>
    <mergeCell ref="G254:K254"/>
    <mergeCell ref="G255:K255"/>
    <mergeCell ref="A256:B256"/>
    <mergeCell ref="G256:K256"/>
    <mergeCell ref="G239:H239"/>
    <mergeCell ref="I239:K239"/>
    <mergeCell ref="A244:B244"/>
    <mergeCell ref="G247:K247"/>
    <mergeCell ref="G248:K248"/>
    <mergeCell ref="G249:K249"/>
    <mergeCell ref="A266:B266"/>
    <mergeCell ref="G269:K269"/>
    <mergeCell ref="G270:K270"/>
    <mergeCell ref="G271:K271"/>
    <mergeCell ref="G272:K272"/>
    <mergeCell ref="A273:B273"/>
    <mergeCell ref="G273:K273"/>
    <mergeCell ref="A258:K258"/>
    <mergeCell ref="A259:K259"/>
    <mergeCell ref="B260:D260"/>
    <mergeCell ref="A261:A262"/>
    <mergeCell ref="B261:B262"/>
    <mergeCell ref="C261:C262"/>
    <mergeCell ref="D261:D262"/>
    <mergeCell ref="E261:E262"/>
    <mergeCell ref="G261:H261"/>
    <mergeCell ref="I261:K261"/>
    <mergeCell ref="B283:D283"/>
    <mergeCell ref="A284:A285"/>
    <mergeCell ref="B284:B285"/>
    <mergeCell ref="C284:C285"/>
    <mergeCell ref="D284:D285"/>
    <mergeCell ref="E284:E285"/>
    <mergeCell ref="G276:K276"/>
    <mergeCell ref="G277:K277"/>
    <mergeCell ref="A278:B278"/>
    <mergeCell ref="G278:K278"/>
    <mergeCell ref="A281:K281"/>
    <mergeCell ref="A282:K282"/>
    <mergeCell ref="G295:K295"/>
    <mergeCell ref="A296:B296"/>
    <mergeCell ref="G296:K296"/>
    <mergeCell ref="G299:K299"/>
    <mergeCell ref="G300:K300"/>
    <mergeCell ref="A301:B301"/>
    <mergeCell ref="G301:K301"/>
    <mergeCell ref="G284:H284"/>
    <mergeCell ref="I284:K284"/>
    <mergeCell ref="A289:B289"/>
    <mergeCell ref="G292:K292"/>
    <mergeCell ref="G293:K293"/>
    <mergeCell ref="G294:K294"/>
    <mergeCell ref="A304:K304"/>
    <mergeCell ref="A305:K305"/>
    <mergeCell ref="B306:D306"/>
    <mergeCell ref="A307:A308"/>
    <mergeCell ref="B307:B308"/>
    <mergeCell ref="C307:C308"/>
    <mergeCell ref="D307:D308"/>
    <mergeCell ref="E307:E308"/>
    <mergeCell ref="G307:H307"/>
    <mergeCell ref="I307:K307"/>
    <mergeCell ref="G322:K322"/>
    <mergeCell ref="G323:K323"/>
    <mergeCell ref="G324:K324"/>
    <mergeCell ref="A325:B325"/>
    <mergeCell ref="G325:K325"/>
    <mergeCell ref="A328:K328"/>
    <mergeCell ref="A312:B312"/>
    <mergeCell ref="G315:K315"/>
    <mergeCell ref="G316:K316"/>
    <mergeCell ref="G317:K317"/>
    <mergeCell ref="G318:K318"/>
    <mergeCell ref="A319:B319"/>
    <mergeCell ref="G319:K319"/>
    <mergeCell ref="A329:K329"/>
    <mergeCell ref="B330:D330"/>
    <mergeCell ref="A331:A332"/>
    <mergeCell ref="B331:B332"/>
    <mergeCell ref="C331:C332"/>
    <mergeCell ref="D331:D332"/>
    <mergeCell ref="E331:E332"/>
    <mergeCell ref="G331:H331"/>
    <mergeCell ref="I331:K331"/>
    <mergeCell ref="G346:K346"/>
    <mergeCell ref="G347:K347"/>
    <mergeCell ref="A348:B348"/>
    <mergeCell ref="G348:K348"/>
    <mergeCell ref="A351:K351"/>
    <mergeCell ref="A352:K352"/>
    <mergeCell ref="A336:B336"/>
    <mergeCell ref="G339:K339"/>
    <mergeCell ref="G340:K340"/>
    <mergeCell ref="G341:K341"/>
    <mergeCell ref="G342:K342"/>
    <mergeCell ref="A343:B343"/>
    <mergeCell ref="G343:K343"/>
    <mergeCell ref="G354:H354"/>
    <mergeCell ref="I354:K354"/>
    <mergeCell ref="A359:B359"/>
    <mergeCell ref="G362:K362"/>
    <mergeCell ref="G363:K363"/>
    <mergeCell ref="G364:K364"/>
    <mergeCell ref="B353:D353"/>
    <mergeCell ref="A354:A355"/>
    <mergeCell ref="B354:B355"/>
    <mergeCell ref="C354:C355"/>
    <mergeCell ref="D354:D355"/>
    <mergeCell ref="E354:E355"/>
    <mergeCell ref="G372:K372"/>
    <mergeCell ref="G373:K373"/>
    <mergeCell ref="G374:K374"/>
    <mergeCell ref="G375:K375"/>
    <mergeCell ref="A376:B376"/>
    <mergeCell ref="G376:K376"/>
    <mergeCell ref="G365:K365"/>
    <mergeCell ref="A366:B366"/>
    <mergeCell ref="G366:K366"/>
    <mergeCell ref="G369:K369"/>
    <mergeCell ref="G370:K370"/>
    <mergeCell ref="G371:K371"/>
    <mergeCell ref="A387:B387"/>
    <mergeCell ref="G390:K390"/>
    <mergeCell ref="G391:K391"/>
    <mergeCell ref="G392:K392"/>
    <mergeCell ref="G393:K393"/>
    <mergeCell ref="A394:B394"/>
    <mergeCell ref="G394:K394"/>
    <mergeCell ref="A379:K379"/>
    <mergeCell ref="A380:K380"/>
    <mergeCell ref="B381:D381"/>
    <mergeCell ref="A382:A383"/>
    <mergeCell ref="B382:B383"/>
    <mergeCell ref="C382:C383"/>
    <mergeCell ref="D382:D383"/>
    <mergeCell ref="E382:E383"/>
    <mergeCell ref="G382:H382"/>
    <mergeCell ref="I382:K382"/>
    <mergeCell ref="B404:D404"/>
    <mergeCell ref="A405:A406"/>
    <mergeCell ref="B405:B406"/>
    <mergeCell ref="C405:C406"/>
    <mergeCell ref="D405:D406"/>
    <mergeCell ref="E405:E406"/>
    <mergeCell ref="G397:K397"/>
    <mergeCell ref="G398:K398"/>
    <mergeCell ref="A399:B399"/>
    <mergeCell ref="G399:K399"/>
    <mergeCell ref="A402:K402"/>
    <mergeCell ref="A403:K403"/>
    <mergeCell ref="G416:K416"/>
    <mergeCell ref="A417:B417"/>
    <mergeCell ref="G417:K417"/>
    <mergeCell ref="G420:K420"/>
    <mergeCell ref="G421:K421"/>
    <mergeCell ref="G422:K422"/>
    <mergeCell ref="G405:H405"/>
    <mergeCell ref="I405:K405"/>
    <mergeCell ref="A410:B410"/>
    <mergeCell ref="G413:K413"/>
    <mergeCell ref="G414:K414"/>
    <mergeCell ref="G415:K415"/>
    <mergeCell ref="A423:B423"/>
    <mergeCell ref="G423:K423"/>
    <mergeCell ref="A426:K426"/>
    <mergeCell ref="A427:K427"/>
    <mergeCell ref="B428:D428"/>
    <mergeCell ref="A429:A430"/>
    <mergeCell ref="B429:B430"/>
    <mergeCell ref="C429:C430"/>
    <mergeCell ref="D429:D430"/>
    <mergeCell ref="E429:E430"/>
    <mergeCell ref="G440:K440"/>
    <mergeCell ref="A441:B441"/>
    <mergeCell ref="G441:K441"/>
    <mergeCell ref="G444:K444"/>
    <mergeCell ref="G445:K445"/>
    <mergeCell ref="G446:K446"/>
    <mergeCell ref="G429:H429"/>
    <mergeCell ref="I429:K429"/>
    <mergeCell ref="A434:B434"/>
    <mergeCell ref="G437:K437"/>
    <mergeCell ref="G438:K438"/>
    <mergeCell ref="G439:K439"/>
    <mergeCell ref="A447:B447"/>
    <mergeCell ref="G447:K447"/>
    <mergeCell ref="A450:K450"/>
    <mergeCell ref="A451:K451"/>
    <mergeCell ref="B452:D452"/>
    <mergeCell ref="A453:A454"/>
    <mergeCell ref="B453:B454"/>
    <mergeCell ref="C453:C454"/>
    <mergeCell ref="D453:D454"/>
    <mergeCell ref="E453:E454"/>
    <mergeCell ref="G464:K464"/>
    <mergeCell ref="A465:B465"/>
    <mergeCell ref="G465:K465"/>
    <mergeCell ref="G468:K468"/>
    <mergeCell ref="G469:K469"/>
    <mergeCell ref="G470:K470"/>
    <mergeCell ref="G453:H453"/>
    <mergeCell ref="I453:K453"/>
    <mergeCell ref="A458:B458"/>
    <mergeCell ref="G461:K461"/>
    <mergeCell ref="G462:K462"/>
    <mergeCell ref="G463:K463"/>
    <mergeCell ref="A471:B471"/>
    <mergeCell ref="G471:K471"/>
    <mergeCell ref="A474:K474"/>
    <mergeCell ref="A475:K475"/>
    <mergeCell ref="B476:D476"/>
    <mergeCell ref="A477:A478"/>
    <mergeCell ref="B477:B478"/>
    <mergeCell ref="C477:C478"/>
    <mergeCell ref="D477:D478"/>
    <mergeCell ref="E477:E478"/>
    <mergeCell ref="G488:K488"/>
    <mergeCell ref="A489:B489"/>
    <mergeCell ref="G489:K489"/>
    <mergeCell ref="G492:K492"/>
    <mergeCell ref="G493:K493"/>
    <mergeCell ref="A494:B494"/>
    <mergeCell ref="G494:K494"/>
    <mergeCell ref="G477:H477"/>
    <mergeCell ref="I477:K477"/>
    <mergeCell ref="A482:B482"/>
    <mergeCell ref="G485:K485"/>
    <mergeCell ref="G486:K486"/>
    <mergeCell ref="G487:K487"/>
    <mergeCell ref="A497:K497"/>
    <mergeCell ref="A498:K498"/>
    <mergeCell ref="B499:D499"/>
    <mergeCell ref="A500:A501"/>
    <mergeCell ref="B500:B501"/>
    <mergeCell ref="C500:C501"/>
    <mergeCell ref="D500:D501"/>
    <mergeCell ref="E500:E501"/>
    <mergeCell ref="G500:H500"/>
    <mergeCell ref="I500:K500"/>
    <mergeCell ref="G515:K515"/>
    <mergeCell ref="G516:K516"/>
    <mergeCell ref="G517:K517"/>
    <mergeCell ref="A518:B518"/>
    <mergeCell ref="G518:K518"/>
    <mergeCell ref="A521:K521"/>
    <mergeCell ref="A505:B505"/>
    <mergeCell ref="G508:K508"/>
    <mergeCell ref="G509:K509"/>
    <mergeCell ref="G510:K510"/>
    <mergeCell ref="G511:K511"/>
    <mergeCell ref="A512:B512"/>
    <mergeCell ref="G512:K512"/>
    <mergeCell ref="A522:K522"/>
    <mergeCell ref="B523:D523"/>
    <mergeCell ref="A524:A525"/>
    <mergeCell ref="B524:B525"/>
    <mergeCell ref="C524:C525"/>
    <mergeCell ref="D524:D525"/>
    <mergeCell ref="E524:E525"/>
    <mergeCell ref="G524:H524"/>
    <mergeCell ref="I524:K524"/>
    <mergeCell ref="G539:K539"/>
    <mergeCell ref="G540:K540"/>
    <mergeCell ref="G541:K541"/>
    <mergeCell ref="A542:B542"/>
    <mergeCell ref="G542:K542"/>
    <mergeCell ref="A545:K545"/>
    <mergeCell ref="A529:B529"/>
    <mergeCell ref="G532:K532"/>
    <mergeCell ref="G533:K533"/>
    <mergeCell ref="G534:K534"/>
    <mergeCell ref="G535:K535"/>
    <mergeCell ref="A536:B536"/>
    <mergeCell ref="G536:K536"/>
    <mergeCell ref="A546:K546"/>
    <mergeCell ref="B547:D547"/>
    <mergeCell ref="A548:A549"/>
    <mergeCell ref="B548:B549"/>
    <mergeCell ref="C548:C549"/>
    <mergeCell ref="D548:D549"/>
    <mergeCell ref="E548:E549"/>
    <mergeCell ref="G548:H548"/>
    <mergeCell ref="I548:K548"/>
    <mergeCell ref="G563:K563"/>
    <mergeCell ref="G564:K564"/>
    <mergeCell ref="G565:K565"/>
    <mergeCell ref="A566:B566"/>
    <mergeCell ref="G566:K566"/>
    <mergeCell ref="A569:K569"/>
    <mergeCell ref="A553:B553"/>
    <mergeCell ref="G556:K556"/>
    <mergeCell ref="G557:K557"/>
    <mergeCell ref="G558:K558"/>
    <mergeCell ref="G559:K559"/>
    <mergeCell ref="A560:B560"/>
    <mergeCell ref="G560:K560"/>
    <mergeCell ref="A570:K570"/>
    <mergeCell ref="B571:D571"/>
    <mergeCell ref="A572:A573"/>
    <mergeCell ref="B572:B573"/>
    <mergeCell ref="C572:C573"/>
    <mergeCell ref="D572:D573"/>
    <mergeCell ref="E572:E573"/>
    <mergeCell ref="G572:H572"/>
    <mergeCell ref="I572:K572"/>
    <mergeCell ref="G587:K587"/>
    <mergeCell ref="G588:K588"/>
    <mergeCell ref="G589:K589"/>
    <mergeCell ref="A590:B590"/>
    <mergeCell ref="G590:K590"/>
    <mergeCell ref="A593:K593"/>
    <mergeCell ref="A577:B577"/>
    <mergeCell ref="G580:K580"/>
    <mergeCell ref="G581:K581"/>
    <mergeCell ref="G582:K582"/>
    <mergeCell ref="G583:K583"/>
    <mergeCell ref="A584:B584"/>
    <mergeCell ref="G584:K584"/>
    <mergeCell ref="A601:B601"/>
    <mergeCell ref="G604:K604"/>
    <mergeCell ref="G605:K605"/>
    <mergeCell ref="G606:K606"/>
    <mergeCell ref="G607:K607"/>
    <mergeCell ref="A608:B608"/>
    <mergeCell ref="G608:K608"/>
    <mergeCell ref="A594:K594"/>
    <mergeCell ref="B595:D595"/>
    <mergeCell ref="A596:A597"/>
    <mergeCell ref="B596:B597"/>
    <mergeCell ref="C596:C597"/>
    <mergeCell ref="D596:D597"/>
    <mergeCell ref="E596:E597"/>
    <mergeCell ref="G596:H596"/>
    <mergeCell ref="I596:K596"/>
    <mergeCell ref="B618:D618"/>
    <mergeCell ref="A619:A620"/>
    <mergeCell ref="B619:B620"/>
    <mergeCell ref="C619:C620"/>
    <mergeCell ref="D619:D620"/>
    <mergeCell ref="E619:E620"/>
    <mergeCell ref="G611:K611"/>
    <mergeCell ref="G612:K612"/>
    <mergeCell ref="A613:B613"/>
    <mergeCell ref="G613:K613"/>
    <mergeCell ref="A616:K616"/>
    <mergeCell ref="A617:K617"/>
    <mergeCell ref="G630:K630"/>
    <mergeCell ref="A631:B631"/>
    <mergeCell ref="G631:K631"/>
    <mergeCell ref="G634:K634"/>
    <mergeCell ref="G635:K635"/>
    <mergeCell ref="G636:K636"/>
    <mergeCell ref="G619:H619"/>
    <mergeCell ref="I619:K619"/>
    <mergeCell ref="A624:B624"/>
    <mergeCell ref="G627:K627"/>
    <mergeCell ref="G628:K628"/>
    <mergeCell ref="G629:K629"/>
    <mergeCell ref="G643:H643"/>
    <mergeCell ref="I643:K643"/>
    <mergeCell ref="A648:B648"/>
    <mergeCell ref="G651:K651"/>
    <mergeCell ref="G654:K654"/>
    <mergeCell ref="A655:B655"/>
    <mergeCell ref="G655:K655"/>
    <mergeCell ref="A637:B637"/>
    <mergeCell ref="G637:K637"/>
    <mergeCell ref="A640:K640"/>
    <mergeCell ref="A641:K641"/>
    <mergeCell ref="B642:D642"/>
    <mergeCell ref="A643:A644"/>
    <mergeCell ref="B643:B644"/>
    <mergeCell ref="C643:C644"/>
    <mergeCell ref="D643:D644"/>
    <mergeCell ref="E643:E644"/>
    <mergeCell ref="B665:D665"/>
    <mergeCell ref="A666:A667"/>
    <mergeCell ref="B666:B667"/>
    <mergeCell ref="C666:C667"/>
    <mergeCell ref="D666:D667"/>
    <mergeCell ref="E666:E667"/>
    <mergeCell ref="G658:K658"/>
    <mergeCell ref="G659:K659"/>
    <mergeCell ref="A660:B660"/>
    <mergeCell ref="G660:K660"/>
    <mergeCell ref="A663:K663"/>
    <mergeCell ref="A664:K664"/>
    <mergeCell ref="G677:K677"/>
    <mergeCell ref="A678:B678"/>
    <mergeCell ref="G678:K678"/>
    <mergeCell ref="G681:K681"/>
    <mergeCell ref="G682:K682"/>
    <mergeCell ref="G683:K683"/>
    <mergeCell ref="G666:H666"/>
    <mergeCell ref="I666:K666"/>
    <mergeCell ref="A671:B671"/>
    <mergeCell ref="G674:K674"/>
    <mergeCell ref="G675:K675"/>
    <mergeCell ref="G676:K676"/>
    <mergeCell ref="A684:B684"/>
    <mergeCell ref="G684:K684"/>
    <mergeCell ref="A687:K687"/>
    <mergeCell ref="A688:K688"/>
    <mergeCell ref="B689:D689"/>
    <mergeCell ref="A690:A691"/>
    <mergeCell ref="B690:B691"/>
    <mergeCell ref="C690:C691"/>
    <mergeCell ref="D690:D691"/>
    <mergeCell ref="E690:E691"/>
    <mergeCell ref="G701:K701"/>
    <mergeCell ref="A702:B702"/>
    <mergeCell ref="G702:K702"/>
    <mergeCell ref="G705:K705"/>
    <mergeCell ref="G706:K706"/>
    <mergeCell ref="G707:K707"/>
    <mergeCell ref="G690:H690"/>
    <mergeCell ref="I690:K690"/>
    <mergeCell ref="A695:B695"/>
    <mergeCell ref="G698:K698"/>
    <mergeCell ref="G699:K699"/>
    <mergeCell ref="G700:K700"/>
    <mergeCell ref="A708:B708"/>
    <mergeCell ref="G708:K708"/>
    <mergeCell ref="A711:K711"/>
    <mergeCell ref="A712:K712"/>
    <mergeCell ref="B713:D713"/>
    <mergeCell ref="A714:A715"/>
    <mergeCell ref="B714:B715"/>
    <mergeCell ref="C714:C715"/>
    <mergeCell ref="D714:D715"/>
    <mergeCell ref="E714:E715"/>
    <mergeCell ref="G725:K725"/>
    <mergeCell ref="A726:B726"/>
    <mergeCell ref="G726:K726"/>
    <mergeCell ref="G729:K729"/>
    <mergeCell ref="G730:K730"/>
    <mergeCell ref="A731:B731"/>
    <mergeCell ref="G731:K731"/>
    <mergeCell ref="G714:H714"/>
    <mergeCell ref="I714:K714"/>
    <mergeCell ref="A719:B719"/>
    <mergeCell ref="G722:K722"/>
    <mergeCell ref="G723:K723"/>
    <mergeCell ref="G724:K724"/>
    <mergeCell ref="A742:B742"/>
    <mergeCell ref="G745:K745"/>
    <mergeCell ref="G746:K746"/>
    <mergeCell ref="G747:K747"/>
    <mergeCell ref="G748:K748"/>
    <mergeCell ref="A749:B749"/>
    <mergeCell ref="G749:K749"/>
    <mergeCell ref="A734:K734"/>
    <mergeCell ref="A735:K735"/>
    <mergeCell ref="B736:D736"/>
    <mergeCell ref="A737:A738"/>
    <mergeCell ref="B737:B738"/>
    <mergeCell ref="C737:C738"/>
    <mergeCell ref="D737:D738"/>
    <mergeCell ref="E737:E738"/>
    <mergeCell ref="G737:H737"/>
    <mergeCell ref="I737:K737"/>
    <mergeCell ref="B759:D759"/>
    <mergeCell ref="A760:A761"/>
    <mergeCell ref="B760:B761"/>
    <mergeCell ref="C760:C761"/>
    <mergeCell ref="D760:D761"/>
    <mergeCell ref="E760:E761"/>
    <mergeCell ref="G752:K752"/>
    <mergeCell ref="G753:K753"/>
    <mergeCell ref="A754:B754"/>
    <mergeCell ref="G754:K754"/>
    <mergeCell ref="A757:K757"/>
    <mergeCell ref="A758:K758"/>
    <mergeCell ref="G771:K771"/>
    <mergeCell ref="A772:B772"/>
    <mergeCell ref="G772:K772"/>
    <mergeCell ref="G775:K775"/>
    <mergeCell ref="G776:K776"/>
    <mergeCell ref="G777:K777"/>
    <mergeCell ref="G760:H760"/>
    <mergeCell ref="I760:K760"/>
    <mergeCell ref="A765:B765"/>
    <mergeCell ref="G768:K768"/>
    <mergeCell ref="G769:K769"/>
    <mergeCell ref="G770:K770"/>
    <mergeCell ref="A778:B778"/>
    <mergeCell ref="G778:K778"/>
    <mergeCell ref="A781:K781"/>
    <mergeCell ref="A782:K782"/>
    <mergeCell ref="B783:D783"/>
    <mergeCell ref="A784:A785"/>
    <mergeCell ref="B784:B785"/>
    <mergeCell ref="C784:C785"/>
    <mergeCell ref="D784:D785"/>
    <mergeCell ref="E784:E785"/>
    <mergeCell ref="G795:K795"/>
    <mergeCell ref="A796:B796"/>
    <mergeCell ref="G796:K796"/>
    <mergeCell ref="G799:K799"/>
    <mergeCell ref="G800:K800"/>
    <mergeCell ref="G801:K801"/>
    <mergeCell ref="G784:H784"/>
    <mergeCell ref="I784:K784"/>
    <mergeCell ref="A789:B789"/>
    <mergeCell ref="G792:K792"/>
    <mergeCell ref="G793:K793"/>
    <mergeCell ref="G794:K794"/>
    <mergeCell ref="A802:B802"/>
    <mergeCell ref="G802:K802"/>
    <mergeCell ref="A805:K805"/>
    <mergeCell ref="A806:K806"/>
    <mergeCell ref="B807:D807"/>
    <mergeCell ref="A808:A809"/>
    <mergeCell ref="B808:B809"/>
    <mergeCell ref="C808:C809"/>
    <mergeCell ref="D808:D809"/>
    <mergeCell ref="E808:E809"/>
    <mergeCell ref="G819:K819"/>
    <mergeCell ref="A820:B820"/>
    <mergeCell ref="G820:K820"/>
    <mergeCell ref="G823:K823"/>
    <mergeCell ref="G824:K824"/>
    <mergeCell ref="G825:K825"/>
    <mergeCell ref="G808:H808"/>
    <mergeCell ref="I808:K808"/>
    <mergeCell ref="A813:B813"/>
    <mergeCell ref="G816:K816"/>
    <mergeCell ref="G817:K817"/>
    <mergeCell ref="G818:K818"/>
    <mergeCell ref="A826:B826"/>
    <mergeCell ref="G826:K826"/>
    <mergeCell ref="A829:K829"/>
    <mergeCell ref="A830:K830"/>
    <mergeCell ref="B831:D831"/>
    <mergeCell ref="A832:A833"/>
    <mergeCell ref="B832:B833"/>
    <mergeCell ref="C832:C833"/>
    <mergeCell ref="D832:D833"/>
    <mergeCell ref="E832:E833"/>
    <mergeCell ref="A850:B850"/>
    <mergeCell ref="G850:K850"/>
    <mergeCell ref="G843:K843"/>
    <mergeCell ref="A844:B844"/>
    <mergeCell ref="G844:K844"/>
    <mergeCell ref="G847:K847"/>
    <mergeCell ref="G848:K848"/>
    <mergeCell ref="G849:K849"/>
    <mergeCell ref="G832:H832"/>
    <mergeCell ref="I832:K832"/>
    <mergeCell ref="A837:B837"/>
    <mergeCell ref="G840:K840"/>
    <mergeCell ref="G841:K841"/>
    <mergeCell ref="G842:K842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6" sqref="O2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5"/>
  <sheetViews>
    <sheetView workbookViewId="0">
      <selection activeCell="B31" sqref="B31"/>
    </sheetView>
  </sheetViews>
  <sheetFormatPr defaultRowHeight="15"/>
  <cols>
    <col min="1" max="1" width="9.140625" style="28"/>
    <col min="2" max="2" width="28.5703125" style="28" customWidth="1"/>
    <col min="3" max="3" width="13.5703125" style="28" customWidth="1"/>
    <col min="4" max="5" width="18.28515625" style="28" customWidth="1"/>
    <col min="6" max="6" width="20.140625" style="28" customWidth="1"/>
    <col min="7" max="7" width="20.5703125" style="28" customWidth="1"/>
    <col min="8" max="8" width="23.85546875" style="28" customWidth="1"/>
    <col min="9" max="9" width="21.140625" style="28" customWidth="1"/>
    <col min="10" max="10" width="41.140625" style="28" customWidth="1"/>
    <col min="11" max="16384" width="9.140625" style="28"/>
  </cols>
  <sheetData>
    <row r="1" spans="1:12">
      <c r="G1" s="29"/>
      <c r="H1" s="29"/>
      <c r="I1" s="106" t="s">
        <v>14</v>
      </c>
      <c r="J1" s="106"/>
      <c r="K1" s="29"/>
      <c r="L1" s="29"/>
    </row>
    <row r="2" spans="1:12">
      <c r="G2" s="29"/>
      <c r="H2" s="29"/>
      <c r="I2" s="106" t="s">
        <v>22</v>
      </c>
      <c r="J2" s="106"/>
      <c r="K2" s="29"/>
      <c r="L2" s="29"/>
    </row>
    <row r="3" spans="1:12">
      <c r="G3" s="29"/>
      <c r="H3" s="29"/>
      <c r="I3" s="106" t="s">
        <v>48</v>
      </c>
      <c r="J3" s="106"/>
      <c r="K3" s="29"/>
      <c r="L3" s="29"/>
    </row>
    <row r="5" spans="1:12" ht="18.75">
      <c r="A5" s="109" t="s">
        <v>256</v>
      </c>
      <c r="B5" s="107"/>
      <c r="C5" s="107"/>
      <c r="D5" s="107"/>
      <c r="E5" s="107"/>
      <c r="F5" s="107"/>
      <c r="G5" s="107"/>
      <c r="H5" s="107"/>
      <c r="I5" s="107"/>
      <c r="J5" s="107"/>
      <c r="K5" s="29"/>
      <c r="L5" s="29"/>
    </row>
    <row r="6" spans="1:12" ht="18.75">
      <c r="A6" s="107" t="s">
        <v>32</v>
      </c>
      <c r="B6" s="107"/>
      <c r="C6" s="107"/>
      <c r="D6" s="107"/>
      <c r="E6" s="107"/>
      <c r="F6" s="107"/>
      <c r="G6" s="107"/>
      <c r="H6" s="107"/>
      <c r="I6" s="107"/>
      <c r="J6" s="107"/>
      <c r="K6" s="29"/>
      <c r="L6" s="29"/>
    </row>
    <row r="7" spans="1:12" ht="18.75">
      <c r="J7" s="26" t="s">
        <v>59</v>
      </c>
    </row>
    <row r="8" spans="1:12" ht="15.75" customHeight="1">
      <c r="A8" s="108" t="s">
        <v>33</v>
      </c>
      <c r="B8" s="108" t="s">
        <v>34</v>
      </c>
      <c r="C8" s="110" t="s">
        <v>35</v>
      </c>
      <c r="D8" s="111"/>
      <c r="E8" s="111"/>
      <c r="F8" s="111"/>
      <c r="G8" s="111"/>
      <c r="H8" s="111"/>
      <c r="I8" s="111"/>
      <c r="J8" s="112"/>
    </row>
    <row r="9" spans="1:12" ht="15.75">
      <c r="A9" s="108"/>
      <c r="B9" s="108"/>
      <c r="C9" s="108" t="s">
        <v>36</v>
      </c>
      <c r="D9" s="110" t="s">
        <v>37</v>
      </c>
      <c r="E9" s="111"/>
      <c r="F9" s="111"/>
      <c r="G9" s="111"/>
      <c r="H9" s="111"/>
      <c r="I9" s="111"/>
      <c r="J9" s="112"/>
    </row>
    <row r="10" spans="1:12" ht="63">
      <c r="A10" s="108"/>
      <c r="B10" s="108"/>
      <c r="C10" s="108"/>
      <c r="D10" s="6" t="s">
        <v>38</v>
      </c>
      <c r="E10" s="6" t="s">
        <v>39</v>
      </c>
      <c r="F10" s="6" t="s">
        <v>40</v>
      </c>
      <c r="G10" s="6" t="s">
        <v>39</v>
      </c>
      <c r="H10" s="6" t="s">
        <v>41</v>
      </c>
      <c r="I10" s="6" t="s">
        <v>39</v>
      </c>
      <c r="J10" s="6" t="s">
        <v>42</v>
      </c>
    </row>
    <row r="11" spans="1:12" ht="15.75">
      <c r="A11" s="6" t="s">
        <v>43</v>
      </c>
      <c r="B11" s="30" t="s">
        <v>257</v>
      </c>
      <c r="C11" s="31">
        <f>D11+F11+H11</f>
        <v>1642082</v>
      </c>
      <c r="D11" s="7">
        <v>1257842</v>
      </c>
      <c r="E11" s="7">
        <v>844889</v>
      </c>
      <c r="F11" s="7">
        <v>311440</v>
      </c>
      <c r="G11" s="7">
        <v>206600</v>
      </c>
      <c r="H11" s="7">
        <v>72800</v>
      </c>
      <c r="I11" s="7">
        <v>71039</v>
      </c>
      <c r="J11" s="8"/>
    </row>
    <row r="12" spans="1:12" ht="15.75">
      <c r="A12" s="6" t="s">
        <v>44</v>
      </c>
      <c r="B12" s="9"/>
      <c r="C12" s="9"/>
      <c r="D12" s="9"/>
      <c r="E12" s="9"/>
      <c r="F12" s="9"/>
      <c r="G12" s="9"/>
      <c r="H12" s="9"/>
      <c r="I12" s="9"/>
      <c r="J12" s="8"/>
    </row>
    <row r="13" spans="1:12" ht="15.75">
      <c r="A13" s="6" t="s">
        <v>45</v>
      </c>
      <c r="B13" s="9"/>
      <c r="C13" s="9"/>
      <c r="D13" s="9"/>
      <c r="E13" s="9"/>
      <c r="F13" s="9"/>
      <c r="G13" s="9"/>
      <c r="H13" s="9"/>
      <c r="I13" s="9"/>
      <c r="J13" s="8"/>
    </row>
    <row r="14" spans="1:12" ht="15.75">
      <c r="A14" s="6" t="s">
        <v>46</v>
      </c>
      <c r="B14" s="9"/>
      <c r="C14" s="9"/>
      <c r="D14" s="9"/>
      <c r="E14" s="9"/>
      <c r="F14" s="9"/>
      <c r="G14" s="9"/>
      <c r="H14" s="9"/>
      <c r="I14" s="9"/>
      <c r="J14" s="8"/>
    </row>
    <row r="15" spans="1:12" ht="15.75">
      <c r="A15" s="108" t="s">
        <v>47</v>
      </c>
      <c r="B15" s="108"/>
      <c r="C15" s="31">
        <f t="shared" ref="C15:I15" si="0">C11</f>
        <v>1642082</v>
      </c>
      <c r="D15" s="32">
        <f t="shared" si="0"/>
        <v>1257842</v>
      </c>
      <c r="E15" s="32">
        <f t="shared" si="0"/>
        <v>844889</v>
      </c>
      <c r="F15" s="32">
        <f t="shared" si="0"/>
        <v>311440</v>
      </c>
      <c r="G15" s="32">
        <f t="shared" si="0"/>
        <v>206600</v>
      </c>
      <c r="H15" s="32">
        <f t="shared" si="0"/>
        <v>72800</v>
      </c>
      <c r="I15" s="32">
        <f t="shared" si="0"/>
        <v>71039</v>
      </c>
      <c r="J15" s="6">
        <v>0</v>
      </c>
    </row>
  </sheetData>
  <mergeCells count="11">
    <mergeCell ref="I1:J1"/>
    <mergeCell ref="I2:J2"/>
    <mergeCell ref="I3:J3"/>
    <mergeCell ref="A6:J6"/>
    <mergeCell ref="A15:B15"/>
    <mergeCell ref="A5:J5"/>
    <mergeCell ref="A8:A10"/>
    <mergeCell ref="B8:B10"/>
    <mergeCell ref="C8:J8"/>
    <mergeCell ref="C9:C10"/>
    <mergeCell ref="D9:J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5"/>
  <sheetViews>
    <sheetView workbookViewId="0">
      <selection activeCell="D29" sqref="D29"/>
    </sheetView>
  </sheetViews>
  <sheetFormatPr defaultRowHeight="15"/>
  <cols>
    <col min="1" max="1" width="9.140625" style="28"/>
    <col min="2" max="2" width="28.5703125" style="28" customWidth="1"/>
    <col min="3" max="3" width="13.5703125" style="28" customWidth="1"/>
    <col min="4" max="5" width="18.28515625" style="28" customWidth="1"/>
    <col min="6" max="6" width="20.140625" style="28" customWidth="1"/>
    <col min="7" max="7" width="19" style="28" customWidth="1"/>
    <col min="8" max="8" width="23.85546875" style="28" customWidth="1"/>
    <col min="9" max="9" width="21.140625" style="28" customWidth="1"/>
    <col min="10" max="10" width="41.140625" style="28" customWidth="1"/>
    <col min="11" max="16384" width="9.140625" style="28"/>
  </cols>
  <sheetData>
    <row r="1" spans="1:12">
      <c r="G1" s="29"/>
      <c r="H1" s="29"/>
      <c r="I1" s="106" t="s">
        <v>14</v>
      </c>
      <c r="J1" s="106"/>
      <c r="K1" s="29"/>
      <c r="L1" s="29"/>
    </row>
    <row r="2" spans="1:12">
      <c r="G2" s="29"/>
      <c r="H2" s="29"/>
      <c r="I2" s="106" t="s">
        <v>22</v>
      </c>
      <c r="J2" s="106"/>
      <c r="K2" s="29"/>
      <c r="L2" s="29"/>
    </row>
    <row r="3" spans="1:12">
      <c r="G3" s="29"/>
      <c r="H3" s="29"/>
      <c r="I3" s="106" t="s">
        <v>50</v>
      </c>
      <c r="J3" s="106"/>
      <c r="K3" s="29"/>
      <c r="L3" s="29"/>
    </row>
    <row r="5" spans="1:12" ht="18.75">
      <c r="A5" s="109" t="s">
        <v>296</v>
      </c>
      <c r="B5" s="107"/>
      <c r="C5" s="107"/>
      <c r="D5" s="107"/>
      <c r="E5" s="107"/>
      <c r="F5" s="107"/>
      <c r="G5" s="107"/>
      <c r="H5" s="107"/>
      <c r="I5" s="107"/>
      <c r="J5" s="107"/>
      <c r="K5" s="29"/>
      <c r="L5" s="29"/>
    </row>
    <row r="6" spans="1:12" ht="18.75">
      <c r="A6" s="107" t="s">
        <v>32</v>
      </c>
      <c r="B6" s="107"/>
      <c r="C6" s="107"/>
      <c r="D6" s="107"/>
      <c r="E6" s="107"/>
      <c r="F6" s="107"/>
      <c r="G6" s="107"/>
      <c r="H6" s="107"/>
      <c r="I6" s="107"/>
      <c r="J6" s="107"/>
      <c r="K6" s="29"/>
      <c r="L6" s="29"/>
    </row>
    <row r="7" spans="1:12" ht="18.75">
      <c r="J7" s="26" t="s">
        <v>59</v>
      </c>
    </row>
    <row r="8" spans="1:12" ht="15.75">
      <c r="A8" s="108" t="s">
        <v>33</v>
      </c>
      <c r="B8" s="108" t="s">
        <v>34</v>
      </c>
      <c r="C8" s="108" t="s">
        <v>35</v>
      </c>
      <c r="D8" s="108"/>
      <c r="E8" s="108"/>
      <c r="F8" s="108"/>
      <c r="G8" s="108"/>
      <c r="H8" s="108"/>
      <c r="I8" s="108"/>
      <c r="J8" s="108"/>
    </row>
    <row r="9" spans="1:12" ht="15.75">
      <c r="A9" s="108"/>
      <c r="B9" s="108"/>
      <c r="C9" s="108" t="s">
        <v>36</v>
      </c>
      <c r="D9" s="108" t="s">
        <v>37</v>
      </c>
      <c r="E9" s="108"/>
      <c r="F9" s="108"/>
      <c r="G9" s="108"/>
      <c r="H9" s="108"/>
      <c r="I9" s="108"/>
      <c r="J9" s="108"/>
    </row>
    <row r="10" spans="1:12" ht="63">
      <c r="A10" s="108"/>
      <c r="B10" s="108"/>
      <c r="C10" s="108"/>
      <c r="D10" s="6" t="s">
        <v>38</v>
      </c>
      <c r="E10" s="6" t="s">
        <v>39</v>
      </c>
      <c r="F10" s="6" t="s">
        <v>40</v>
      </c>
      <c r="G10" s="6" t="s">
        <v>39</v>
      </c>
      <c r="H10" s="6" t="s">
        <v>41</v>
      </c>
      <c r="I10" s="6" t="s">
        <v>39</v>
      </c>
      <c r="J10" s="6" t="s">
        <v>42</v>
      </c>
    </row>
    <row r="11" spans="1:12" ht="15.75">
      <c r="A11" s="6" t="s">
        <v>43</v>
      </c>
      <c r="B11" s="30" t="s">
        <v>257</v>
      </c>
      <c r="C11" s="31">
        <f>D11+F11+H11</f>
        <v>2509860</v>
      </c>
      <c r="D11" s="7">
        <v>2008018</v>
      </c>
      <c r="E11" s="7">
        <v>1184491</v>
      </c>
      <c r="F11" s="7">
        <v>501842</v>
      </c>
      <c r="G11" s="7">
        <v>296122</v>
      </c>
      <c r="H11" s="7"/>
      <c r="I11" s="7"/>
      <c r="J11" s="8"/>
    </row>
    <row r="12" spans="1:12" ht="15.75">
      <c r="A12" s="6" t="s">
        <v>44</v>
      </c>
      <c r="B12" s="9"/>
      <c r="C12" s="9"/>
      <c r="D12" s="9"/>
      <c r="E12" s="9"/>
      <c r="F12" s="9"/>
      <c r="G12" s="9"/>
      <c r="H12" s="9"/>
      <c r="I12" s="9"/>
      <c r="J12" s="8"/>
    </row>
    <row r="13" spans="1:12" ht="15.75">
      <c r="A13" s="6" t="s">
        <v>45</v>
      </c>
      <c r="B13" s="9"/>
      <c r="C13" s="9"/>
      <c r="D13" s="9"/>
      <c r="E13" s="9"/>
      <c r="F13" s="9"/>
      <c r="G13" s="9"/>
      <c r="H13" s="9"/>
      <c r="I13" s="9"/>
      <c r="J13" s="8"/>
    </row>
    <row r="14" spans="1:12" ht="15.75">
      <c r="A14" s="6" t="s">
        <v>46</v>
      </c>
      <c r="B14" s="9"/>
      <c r="C14" s="9"/>
      <c r="D14" s="9"/>
      <c r="E14" s="9"/>
      <c r="F14" s="9"/>
      <c r="G14" s="9"/>
      <c r="H14" s="9"/>
      <c r="I14" s="9"/>
      <c r="J14" s="8"/>
    </row>
    <row r="15" spans="1:12" ht="15.75">
      <c r="A15" s="108" t="s">
        <v>47</v>
      </c>
      <c r="B15" s="108"/>
      <c r="C15" s="31">
        <f t="shared" ref="C15:I15" si="0">C11</f>
        <v>2509860</v>
      </c>
      <c r="D15" s="32">
        <f t="shared" si="0"/>
        <v>2008018</v>
      </c>
      <c r="E15" s="32">
        <f t="shared" si="0"/>
        <v>1184491</v>
      </c>
      <c r="F15" s="32">
        <f t="shared" si="0"/>
        <v>501842</v>
      </c>
      <c r="G15" s="32">
        <f t="shared" si="0"/>
        <v>296122</v>
      </c>
      <c r="H15" s="32">
        <f t="shared" si="0"/>
        <v>0</v>
      </c>
      <c r="I15" s="32">
        <f t="shared" si="0"/>
        <v>0</v>
      </c>
      <c r="J15" s="6">
        <v>0</v>
      </c>
    </row>
  </sheetData>
  <mergeCells count="11">
    <mergeCell ref="A15:B15"/>
    <mergeCell ref="I1:J1"/>
    <mergeCell ref="I2:J2"/>
    <mergeCell ref="I3:J3"/>
    <mergeCell ref="A5:J5"/>
    <mergeCell ref="A6:J6"/>
    <mergeCell ref="A8:A10"/>
    <mergeCell ref="B8:B10"/>
    <mergeCell ref="C8:J8"/>
    <mergeCell ref="C9:C10"/>
    <mergeCell ref="D9:J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L57"/>
  <sheetViews>
    <sheetView tabSelected="1" topLeftCell="A16" workbookViewId="0">
      <selection activeCell="D27" sqref="D27"/>
    </sheetView>
  </sheetViews>
  <sheetFormatPr defaultRowHeight="15"/>
  <cols>
    <col min="1" max="1" width="9.140625" style="33"/>
    <col min="2" max="2" width="20.5703125" style="33" bestFit="1" customWidth="1"/>
    <col min="3" max="3" width="19.140625" style="33" customWidth="1"/>
    <col min="4" max="4" width="12" style="33" customWidth="1"/>
    <col min="5" max="5" width="14.42578125" style="98" bestFit="1" customWidth="1"/>
    <col min="6" max="6" width="27.140625" style="33" customWidth="1"/>
    <col min="7" max="7" width="43.5703125" style="33" customWidth="1"/>
    <col min="8" max="8" width="17.7109375" style="33" customWidth="1"/>
    <col min="9" max="11" width="12.7109375" style="33" customWidth="1"/>
    <col min="12" max="12" width="14.5703125" style="33" customWidth="1"/>
    <col min="13" max="16384" width="9.140625" style="33"/>
  </cols>
  <sheetData>
    <row r="1" spans="1:12">
      <c r="H1" s="117" t="s">
        <v>14</v>
      </c>
      <c r="I1" s="117"/>
      <c r="J1" s="117"/>
      <c r="K1" s="117"/>
      <c r="L1" s="117"/>
    </row>
    <row r="2" spans="1:12">
      <c r="H2" s="117" t="s">
        <v>22</v>
      </c>
      <c r="I2" s="117"/>
      <c r="J2" s="117"/>
      <c r="K2" s="117"/>
      <c r="L2" s="117"/>
    </row>
    <row r="3" spans="1:12">
      <c r="H3" s="117" t="s">
        <v>106</v>
      </c>
      <c r="I3" s="117"/>
      <c r="J3" s="117"/>
      <c r="K3" s="117"/>
      <c r="L3" s="117"/>
    </row>
    <row r="5" spans="1:12" ht="18.75">
      <c r="A5" s="115" t="s">
        <v>262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18.75">
      <c r="A6" s="116" t="s">
        <v>15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8" spans="1:12" ht="15.75">
      <c r="L8" s="41" t="s">
        <v>13</v>
      </c>
    </row>
    <row r="9" spans="1:12">
      <c r="A9" s="113" t="s">
        <v>0</v>
      </c>
      <c r="B9" s="114" t="s">
        <v>1</v>
      </c>
      <c r="C9" s="113" t="s">
        <v>11</v>
      </c>
      <c r="D9" s="114" t="s">
        <v>10</v>
      </c>
      <c r="E9" s="114" t="s">
        <v>12</v>
      </c>
      <c r="F9" s="114" t="s">
        <v>5</v>
      </c>
      <c r="G9" s="113" t="s">
        <v>2</v>
      </c>
      <c r="H9" s="114" t="s">
        <v>3</v>
      </c>
      <c r="I9" s="113" t="s">
        <v>4</v>
      </c>
      <c r="J9" s="113"/>
      <c r="K9" s="113"/>
      <c r="L9" s="113"/>
    </row>
    <row r="10" spans="1:12" ht="30">
      <c r="A10" s="113"/>
      <c r="B10" s="114"/>
      <c r="C10" s="113"/>
      <c r="D10" s="113"/>
      <c r="E10" s="113"/>
      <c r="F10" s="113"/>
      <c r="G10" s="113"/>
      <c r="H10" s="114"/>
      <c r="I10" s="34" t="s">
        <v>6</v>
      </c>
      <c r="J10" s="34" t="s">
        <v>7</v>
      </c>
      <c r="K10" s="34" t="s">
        <v>8</v>
      </c>
      <c r="L10" s="34" t="s">
        <v>9</v>
      </c>
    </row>
    <row r="11" spans="1:12" ht="30">
      <c r="A11" s="35">
        <v>1</v>
      </c>
      <c r="B11" s="36" t="s">
        <v>263</v>
      </c>
      <c r="C11" s="97" t="s">
        <v>264</v>
      </c>
      <c r="D11" s="97" t="s">
        <v>265</v>
      </c>
      <c r="E11" s="97">
        <v>7</v>
      </c>
      <c r="F11" s="97" t="s">
        <v>266</v>
      </c>
      <c r="G11" s="97" t="s">
        <v>292</v>
      </c>
      <c r="H11" s="38">
        <f>I11+J11+K11+L11</f>
        <v>1673.5</v>
      </c>
      <c r="I11" s="39">
        <v>292</v>
      </c>
      <c r="J11" s="39">
        <v>171.5</v>
      </c>
      <c r="K11" s="39">
        <v>1210</v>
      </c>
      <c r="L11" s="40"/>
    </row>
    <row r="12" spans="1:12" ht="45">
      <c r="A12" s="35">
        <v>2</v>
      </c>
      <c r="B12" s="36" t="s">
        <v>267</v>
      </c>
      <c r="C12" s="97" t="s">
        <v>268</v>
      </c>
      <c r="D12" s="97" t="s">
        <v>269</v>
      </c>
      <c r="E12" s="97">
        <v>2</v>
      </c>
      <c r="F12" s="97" t="s">
        <v>270</v>
      </c>
      <c r="G12" s="97" t="s">
        <v>293</v>
      </c>
      <c r="H12" s="38">
        <f>I12+J12+K12+L12</f>
        <v>290.10000000000002</v>
      </c>
      <c r="I12" s="39">
        <v>143.1</v>
      </c>
      <c r="J12" s="39">
        <v>49</v>
      </c>
      <c r="K12" s="39">
        <v>98</v>
      </c>
      <c r="L12" s="40"/>
    </row>
    <row r="13" spans="1:12" ht="45">
      <c r="A13" s="35">
        <v>3</v>
      </c>
      <c r="B13" s="36" t="s">
        <v>271</v>
      </c>
      <c r="C13" s="97" t="s">
        <v>272</v>
      </c>
      <c r="D13" s="97" t="s">
        <v>269</v>
      </c>
      <c r="E13" s="97">
        <v>3</v>
      </c>
      <c r="F13" s="97" t="s">
        <v>270</v>
      </c>
      <c r="G13" s="97" t="s">
        <v>293</v>
      </c>
      <c r="H13" s="38">
        <f t="shared" ref="H13:H35" si="0">I13+J13+K13+L13</f>
        <v>642.29999999999995</v>
      </c>
      <c r="I13" s="39">
        <v>168.8</v>
      </c>
      <c r="J13" s="39">
        <v>73.5</v>
      </c>
      <c r="K13" s="39">
        <v>400</v>
      </c>
      <c r="L13" s="40"/>
    </row>
    <row r="14" spans="1:12" ht="45">
      <c r="A14" s="35">
        <v>4</v>
      </c>
      <c r="B14" s="36" t="s">
        <v>273</v>
      </c>
      <c r="C14" s="97" t="s">
        <v>274</v>
      </c>
      <c r="D14" s="97" t="s">
        <v>269</v>
      </c>
      <c r="E14" s="97">
        <v>3</v>
      </c>
      <c r="F14" s="97" t="s">
        <v>270</v>
      </c>
      <c r="G14" s="97" t="s">
        <v>293</v>
      </c>
      <c r="H14" s="38">
        <f t="shared" si="0"/>
        <v>842.3</v>
      </c>
      <c r="I14" s="39">
        <v>168.8</v>
      </c>
      <c r="J14" s="39">
        <v>73.5</v>
      </c>
      <c r="K14" s="39">
        <v>600</v>
      </c>
      <c r="L14" s="40"/>
    </row>
    <row r="15" spans="1:12" ht="45">
      <c r="A15" s="35">
        <v>5</v>
      </c>
      <c r="B15" s="36" t="s">
        <v>275</v>
      </c>
      <c r="C15" s="97" t="s">
        <v>274</v>
      </c>
      <c r="D15" s="97" t="s">
        <v>269</v>
      </c>
      <c r="E15" s="97">
        <v>3</v>
      </c>
      <c r="F15" s="97" t="s">
        <v>270</v>
      </c>
      <c r="G15" s="97" t="s">
        <v>293</v>
      </c>
      <c r="H15" s="38">
        <f t="shared" si="0"/>
        <v>832.3</v>
      </c>
      <c r="I15" s="39">
        <v>158.80000000000001</v>
      </c>
      <c r="J15" s="39">
        <v>73.5</v>
      </c>
      <c r="K15" s="39">
        <v>600</v>
      </c>
      <c r="L15" s="40"/>
    </row>
    <row r="16" spans="1:12" ht="45">
      <c r="A16" s="35">
        <v>6</v>
      </c>
      <c r="B16" s="36" t="s">
        <v>276</v>
      </c>
      <c r="C16" s="97" t="s">
        <v>277</v>
      </c>
      <c r="D16" s="97" t="s">
        <v>269</v>
      </c>
      <c r="E16" s="97">
        <v>2</v>
      </c>
      <c r="F16" s="97" t="s">
        <v>270</v>
      </c>
      <c r="G16" s="97" t="s">
        <v>293</v>
      </c>
      <c r="H16" s="38">
        <f t="shared" si="0"/>
        <v>636.9</v>
      </c>
      <c r="I16" s="39">
        <v>187.9</v>
      </c>
      <c r="J16" s="39">
        <v>49</v>
      </c>
      <c r="K16" s="39">
        <v>400</v>
      </c>
      <c r="L16" s="40"/>
    </row>
    <row r="17" spans="1:12" ht="45">
      <c r="A17" s="35">
        <v>7</v>
      </c>
      <c r="B17" s="36" t="s">
        <v>263</v>
      </c>
      <c r="C17" s="97" t="s">
        <v>264</v>
      </c>
      <c r="D17" s="97" t="s">
        <v>269</v>
      </c>
      <c r="E17" s="97">
        <v>5</v>
      </c>
      <c r="F17" s="97" t="s">
        <v>270</v>
      </c>
      <c r="G17" s="97" t="s">
        <v>293</v>
      </c>
      <c r="H17" s="38">
        <f t="shared" si="0"/>
        <v>1507.2</v>
      </c>
      <c r="I17" s="39">
        <v>184.7</v>
      </c>
      <c r="J17" s="39">
        <v>122.5</v>
      </c>
      <c r="K17" s="39">
        <v>1200</v>
      </c>
      <c r="L17" s="40"/>
    </row>
    <row r="18" spans="1:12" ht="45">
      <c r="A18" s="35">
        <v>8</v>
      </c>
      <c r="B18" s="36" t="s">
        <v>278</v>
      </c>
      <c r="C18" s="97" t="s">
        <v>264</v>
      </c>
      <c r="D18" s="97" t="s">
        <v>269</v>
      </c>
      <c r="E18" s="97">
        <v>3</v>
      </c>
      <c r="F18" s="97" t="s">
        <v>270</v>
      </c>
      <c r="G18" s="97" t="s">
        <v>293</v>
      </c>
      <c r="H18" s="38">
        <f t="shared" si="0"/>
        <v>978.2</v>
      </c>
      <c r="I18" s="39">
        <v>184.7</v>
      </c>
      <c r="J18" s="39">
        <v>73.5</v>
      </c>
      <c r="K18" s="39">
        <v>720</v>
      </c>
      <c r="L18" s="40"/>
    </row>
    <row r="19" spans="1:12" ht="45">
      <c r="A19" s="35">
        <v>9</v>
      </c>
      <c r="B19" s="36" t="s">
        <v>279</v>
      </c>
      <c r="C19" s="97" t="s">
        <v>274</v>
      </c>
      <c r="D19" s="97" t="s">
        <v>269</v>
      </c>
      <c r="E19" s="97">
        <v>3</v>
      </c>
      <c r="F19" s="97" t="s">
        <v>270</v>
      </c>
      <c r="G19" s="97" t="s">
        <v>293</v>
      </c>
      <c r="H19" s="38">
        <f t="shared" si="0"/>
        <v>696.6</v>
      </c>
      <c r="I19" s="39">
        <v>143.1</v>
      </c>
      <c r="J19" s="39">
        <v>73.5</v>
      </c>
      <c r="K19" s="39">
        <v>480</v>
      </c>
      <c r="L19" s="40"/>
    </row>
    <row r="20" spans="1:12" ht="45">
      <c r="A20" s="35">
        <v>10</v>
      </c>
      <c r="B20" s="36" t="s">
        <v>280</v>
      </c>
      <c r="C20" s="97" t="s">
        <v>264</v>
      </c>
      <c r="D20" s="97" t="s">
        <v>269</v>
      </c>
      <c r="E20" s="97">
        <v>3</v>
      </c>
      <c r="F20" s="97" t="s">
        <v>270</v>
      </c>
      <c r="G20" s="97" t="s">
        <v>293</v>
      </c>
      <c r="H20" s="38">
        <f t="shared" si="0"/>
        <v>696.6</v>
      </c>
      <c r="I20" s="39">
        <v>143.1</v>
      </c>
      <c r="J20" s="39">
        <v>73.5</v>
      </c>
      <c r="K20" s="39">
        <v>480</v>
      </c>
      <c r="L20" s="40"/>
    </row>
    <row r="21" spans="1:12" ht="45">
      <c r="A21" s="35">
        <v>11</v>
      </c>
      <c r="B21" s="36" t="s">
        <v>281</v>
      </c>
      <c r="C21" s="97" t="s">
        <v>277</v>
      </c>
      <c r="D21" s="97" t="s">
        <v>282</v>
      </c>
      <c r="E21" s="97">
        <v>8</v>
      </c>
      <c r="F21" s="97" t="s">
        <v>284</v>
      </c>
      <c r="G21" s="37" t="s">
        <v>294</v>
      </c>
      <c r="H21" s="38">
        <f t="shared" si="0"/>
        <v>2417.1999999999998</v>
      </c>
      <c r="I21" s="39">
        <v>406.2</v>
      </c>
      <c r="J21" s="39">
        <v>196</v>
      </c>
      <c r="K21" s="39">
        <v>1815</v>
      </c>
      <c r="L21" s="40"/>
    </row>
    <row r="22" spans="1:12" ht="45">
      <c r="A22" s="35">
        <v>12</v>
      </c>
      <c r="B22" s="36" t="s">
        <v>263</v>
      </c>
      <c r="C22" s="97" t="s">
        <v>264</v>
      </c>
      <c r="D22" s="97" t="s">
        <v>282</v>
      </c>
      <c r="E22" s="97">
        <v>5</v>
      </c>
      <c r="F22" s="97" t="s">
        <v>283</v>
      </c>
      <c r="G22" s="37" t="s">
        <v>294</v>
      </c>
      <c r="H22" s="38">
        <f t="shared" si="0"/>
        <v>1694.8</v>
      </c>
      <c r="I22" s="39">
        <v>237.3</v>
      </c>
      <c r="J22" s="39">
        <v>122.5</v>
      </c>
      <c r="K22" s="39">
        <v>1335</v>
      </c>
      <c r="L22" s="40"/>
    </row>
    <row r="23" spans="1:12" ht="45">
      <c r="A23" s="35">
        <v>13</v>
      </c>
      <c r="B23" s="36" t="s">
        <v>271</v>
      </c>
      <c r="C23" s="97" t="s">
        <v>272</v>
      </c>
      <c r="D23" s="97" t="s">
        <v>282</v>
      </c>
      <c r="E23" s="97">
        <v>10</v>
      </c>
      <c r="F23" s="97" t="s">
        <v>285</v>
      </c>
      <c r="G23" s="37" t="s">
        <v>294</v>
      </c>
      <c r="H23" s="38">
        <f>I23+J23+K23+L23</f>
        <v>2431.5</v>
      </c>
      <c r="I23" s="39">
        <v>423.5</v>
      </c>
      <c r="J23" s="39">
        <v>245</v>
      </c>
      <c r="K23" s="39">
        <v>1763</v>
      </c>
      <c r="L23" s="40"/>
    </row>
    <row r="24" spans="1:12" ht="45">
      <c r="A24" s="35">
        <v>14</v>
      </c>
      <c r="B24" s="36" t="s">
        <v>275</v>
      </c>
      <c r="C24" s="97" t="s">
        <v>274</v>
      </c>
      <c r="D24" s="97" t="s">
        <v>282</v>
      </c>
      <c r="E24" s="97">
        <v>10</v>
      </c>
      <c r="F24" s="97" t="s">
        <v>285</v>
      </c>
      <c r="G24" s="37" t="s">
        <v>294</v>
      </c>
      <c r="H24" s="38">
        <f>I24+J24+K24+L24</f>
        <v>2431.5</v>
      </c>
      <c r="I24" s="39">
        <v>423.5</v>
      </c>
      <c r="J24" s="39">
        <v>245</v>
      </c>
      <c r="K24" s="39">
        <v>1763</v>
      </c>
      <c r="L24" s="40"/>
    </row>
    <row r="25" spans="1:12" ht="45">
      <c r="A25" s="35">
        <v>15</v>
      </c>
      <c r="B25" s="36" t="s">
        <v>279</v>
      </c>
      <c r="C25" s="97" t="s">
        <v>274</v>
      </c>
      <c r="D25" s="97" t="s">
        <v>282</v>
      </c>
      <c r="E25" s="97">
        <v>8</v>
      </c>
      <c r="F25" s="97" t="s">
        <v>286</v>
      </c>
      <c r="G25" s="37" t="s">
        <v>294</v>
      </c>
      <c r="H25" s="38">
        <f>I25+J25+K25+L25</f>
        <v>4304.3</v>
      </c>
      <c r="I25" s="39">
        <v>1898.3</v>
      </c>
      <c r="J25" s="39">
        <v>196</v>
      </c>
      <c r="K25" s="39">
        <v>2210</v>
      </c>
      <c r="L25" s="40"/>
    </row>
    <row r="26" spans="1:12" ht="45">
      <c r="A26" s="35">
        <v>16</v>
      </c>
      <c r="B26" s="36" t="s">
        <v>280</v>
      </c>
      <c r="C26" s="97" t="s">
        <v>264</v>
      </c>
      <c r="D26" s="97" t="s">
        <v>282</v>
      </c>
      <c r="E26" s="97">
        <v>9</v>
      </c>
      <c r="F26" s="97" t="s">
        <v>286</v>
      </c>
      <c r="G26" s="37" t="s">
        <v>294</v>
      </c>
      <c r="H26" s="38">
        <f>I26+J26+K26+L26</f>
        <v>4132.2</v>
      </c>
      <c r="I26" s="39">
        <v>1811.7</v>
      </c>
      <c r="J26" s="39">
        <v>220.5</v>
      </c>
      <c r="K26" s="39">
        <v>2100</v>
      </c>
      <c r="L26" s="40"/>
    </row>
    <row r="27" spans="1:12" ht="45">
      <c r="A27" s="35">
        <v>17</v>
      </c>
      <c r="B27" s="36" t="s">
        <v>278</v>
      </c>
      <c r="C27" s="97" t="s">
        <v>264</v>
      </c>
      <c r="D27" s="97" t="s">
        <v>282</v>
      </c>
      <c r="E27" s="97">
        <v>9</v>
      </c>
      <c r="F27" s="97" t="s">
        <v>287</v>
      </c>
      <c r="G27" s="37" t="s">
        <v>294</v>
      </c>
      <c r="H27" s="38">
        <f t="shared" si="0"/>
        <v>2369.9</v>
      </c>
      <c r="I27" s="39">
        <v>279.39999999999998</v>
      </c>
      <c r="J27" s="39">
        <v>220.5</v>
      </c>
      <c r="K27" s="39">
        <v>1870</v>
      </c>
      <c r="L27" s="40"/>
    </row>
    <row r="28" spans="1:12" ht="45">
      <c r="A28" s="35">
        <v>18</v>
      </c>
      <c r="B28" s="36" t="s">
        <v>273</v>
      </c>
      <c r="C28" s="97" t="s">
        <v>274</v>
      </c>
      <c r="D28" s="97" t="s">
        <v>282</v>
      </c>
      <c r="E28" s="97">
        <v>7</v>
      </c>
      <c r="F28" s="97" t="s">
        <v>287</v>
      </c>
      <c r="G28" s="37" t="s">
        <v>294</v>
      </c>
      <c r="H28" s="38">
        <f t="shared" si="0"/>
        <v>1906.7</v>
      </c>
      <c r="I28" s="39">
        <v>354.9</v>
      </c>
      <c r="J28" s="39">
        <v>171.8</v>
      </c>
      <c r="K28" s="39">
        <v>1380</v>
      </c>
      <c r="L28" s="40"/>
    </row>
    <row r="29" spans="1:12" ht="30">
      <c r="A29" s="35">
        <v>19</v>
      </c>
      <c r="B29" s="36" t="s">
        <v>263</v>
      </c>
      <c r="C29" s="97" t="s">
        <v>264</v>
      </c>
      <c r="D29" s="97" t="s">
        <v>288</v>
      </c>
      <c r="E29" s="97">
        <v>7</v>
      </c>
      <c r="F29" s="97" t="s">
        <v>266</v>
      </c>
      <c r="G29" s="37" t="s">
        <v>292</v>
      </c>
      <c r="H29" s="38">
        <f t="shared" si="0"/>
        <v>1534</v>
      </c>
      <c r="I29" s="39">
        <v>276.5</v>
      </c>
      <c r="J29" s="39">
        <v>171.5</v>
      </c>
      <c r="K29" s="39">
        <v>1086</v>
      </c>
      <c r="L29" s="40"/>
    </row>
    <row r="30" spans="1:12" ht="38.25" customHeight="1">
      <c r="A30" s="35">
        <v>20</v>
      </c>
      <c r="B30" s="36" t="s">
        <v>267</v>
      </c>
      <c r="C30" s="97" t="s">
        <v>268</v>
      </c>
      <c r="D30" s="97" t="s">
        <v>289</v>
      </c>
      <c r="E30" s="97">
        <v>6</v>
      </c>
      <c r="F30" s="97" t="s">
        <v>290</v>
      </c>
      <c r="G30" s="37" t="s">
        <v>295</v>
      </c>
      <c r="H30" s="38">
        <f t="shared" si="0"/>
        <v>1363.6</v>
      </c>
      <c r="I30" s="39">
        <v>106.6</v>
      </c>
      <c r="J30" s="39">
        <v>147</v>
      </c>
      <c r="K30" s="39">
        <v>1110</v>
      </c>
      <c r="L30" s="40"/>
    </row>
    <row r="31" spans="1:12" ht="45">
      <c r="A31" s="35">
        <v>21</v>
      </c>
      <c r="B31" s="36" t="s">
        <v>267</v>
      </c>
      <c r="C31" s="97" t="s">
        <v>268</v>
      </c>
      <c r="D31" s="97" t="s">
        <v>291</v>
      </c>
      <c r="E31" s="97">
        <v>12</v>
      </c>
      <c r="F31" s="97" t="s">
        <v>290</v>
      </c>
      <c r="G31" s="37" t="s">
        <v>295</v>
      </c>
      <c r="H31" s="38">
        <f t="shared" si="0"/>
        <v>2470.6</v>
      </c>
      <c r="I31" s="39">
        <v>106.6</v>
      </c>
      <c r="J31" s="39">
        <v>294</v>
      </c>
      <c r="K31" s="39">
        <v>2070</v>
      </c>
      <c r="L31" s="40"/>
    </row>
    <row r="32" spans="1:12">
      <c r="A32" s="35">
        <v>22</v>
      </c>
      <c r="B32" s="36"/>
      <c r="C32" s="34"/>
      <c r="D32" s="34"/>
      <c r="E32" s="97"/>
      <c r="F32" s="34"/>
      <c r="G32" s="37"/>
      <c r="H32" s="38">
        <f t="shared" si="0"/>
        <v>0</v>
      </c>
      <c r="I32" s="39"/>
      <c r="J32" s="39"/>
      <c r="K32" s="39"/>
      <c r="L32" s="40"/>
    </row>
    <row r="33" spans="1:12">
      <c r="A33" s="35">
        <v>23</v>
      </c>
      <c r="B33" s="36"/>
      <c r="C33" s="34"/>
      <c r="D33" s="34"/>
      <c r="E33" s="97"/>
      <c r="F33" s="34"/>
      <c r="G33" s="37"/>
      <c r="H33" s="38">
        <f t="shared" si="0"/>
        <v>0</v>
      </c>
      <c r="I33" s="39"/>
      <c r="J33" s="39"/>
      <c r="K33" s="39"/>
      <c r="L33" s="40"/>
    </row>
    <row r="34" spans="1:12">
      <c r="A34" s="35">
        <v>24</v>
      </c>
      <c r="B34" s="36"/>
      <c r="C34" s="34"/>
      <c r="D34" s="34"/>
      <c r="E34" s="97"/>
      <c r="F34" s="34"/>
      <c r="G34" s="37"/>
      <c r="H34" s="38">
        <f t="shared" si="0"/>
        <v>0</v>
      </c>
      <c r="I34" s="39"/>
      <c r="J34" s="39"/>
      <c r="K34" s="39"/>
      <c r="L34" s="40"/>
    </row>
    <row r="35" spans="1:12">
      <c r="A35" s="35">
        <v>25</v>
      </c>
      <c r="B35" s="36"/>
      <c r="C35" s="34"/>
      <c r="D35" s="34"/>
      <c r="E35" s="97"/>
      <c r="F35" s="34"/>
      <c r="G35" s="36"/>
      <c r="H35" s="38">
        <f t="shared" si="0"/>
        <v>0</v>
      </c>
      <c r="I35" s="39"/>
      <c r="J35" s="39"/>
      <c r="K35" s="39"/>
      <c r="L35" s="40"/>
    </row>
    <row r="36" spans="1:12">
      <c r="A36" s="35">
        <v>26</v>
      </c>
      <c r="B36" s="36"/>
      <c r="C36" s="34"/>
      <c r="D36" s="34"/>
      <c r="E36" s="97"/>
      <c r="F36" s="34"/>
      <c r="G36" s="37"/>
      <c r="H36" s="38">
        <f t="shared" ref="H36:H41" si="1">I36+J36+K36+L36</f>
        <v>0</v>
      </c>
      <c r="I36" s="39"/>
      <c r="J36" s="39"/>
      <c r="K36" s="39"/>
      <c r="L36" s="40"/>
    </row>
    <row r="37" spans="1:12">
      <c r="A37" s="35">
        <v>27</v>
      </c>
      <c r="B37" s="36"/>
      <c r="C37" s="34"/>
      <c r="D37" s="34"/>
      <c r="E37" s="97"/>
      <c r="F37" s="34"/>
      <c r="G37" s="37"/>
      <c r="H37" s="38">
        <f t="shared" si="1"/>
        <v>0</v>
      </c>
      <c r="I37" s="39"/>
      <c r="J37" s="39"/>
      <c r="K37" s="39"/>
      <c r="L37" s="40"/>
    </row>
    <row r="38" spans="1:12">
      <c r="A38" s="35">
        <v>28</v>
      </c>
      <c r="B38" s="36"/>
      <c r="C38" s="34"/>
      <c r="D38" s="34"/>
      <c r="E38" s="97"/>
      <c r="F38" s="34"/>
      <c r="G38" s="37"/>
      <c r="H38" s="38">
        <f t="shared" si="1"/>
        <v>0</v>
      </c>
      <c r="I38" s="39"/>
      <c r="J38" s="39"/>
      <c r="K38" s="39"/>
      <c r="L38" s="40"/>
    </row>
    <row r="39" spans="1:12">
      <c r="A39" s="35">
        <v>29</v>
      </c>
      <c r="B39" s="36"/>
      <c r="C39" s="34"/>
      <c r="D39" s="34"/>
      <c r="E39" s="97"/>
      <c r="F39" s="34"/>
      <c r="G39" s="37"/>
      <c r="H39" s="38">
        <f t="shared" si="1"/>
        <v>0</v>
      </c>
      <c r="I39" s="39"/>
      <c r="J39" s="39"/>
      <c r="K39" s="39"/>
      <c r="L39" s="40"/>
    </row>
    <row r="40" spans="1:12">
      <c r="A40" s="35">
        <v>30</v>
      </c>
      <c r="B40" s="36"/>
      <c r="C40" s="34"/>
      <c r="D40" s="34"/>
      <c r="E40" s="97"/>
      <c r="F40" s="34"/>
      <c r="G40" s="36"/>
      <c r="H40" s="38">
        <f t="shared" si="1"/>
        <v>0</v>
      </c>
      <c r="I40" s="39"/>
      <c r="J40" s="39"/>
      <c r="K40" s="39"/>
      <c r="L40" s="40"/>
    </row>
    <row r="41" spans="1:12">
      <c r="A41" s="35">
        <v>31</v>
      </c>
      <c r="B41" s="36"/>
      <c r="C41" s="34"/>
      <c r="D41" s="34"/>
      <c r="E41" s="97"/>
      <c r="F41" s="34"/>
      <c r="G41" s="37"/>
      <c r="H41" s="38">
        <f t="shared" si="1"/>
        <v>0</v>
      </c>
      <c r="I41" s="39"/>
      <c r="J41" s="39"/>
      <c r="K41" s="39"/>
      <c r="L41" s="40"/>
    </row>
    <row r="42" spans="1:12">
      <c r="A42" s="35">
        <v>32</v>
      </c>
      <c r="B42" s="36"/>
      <c r="C42" s="34"/>
      <c r="D42" s="34"/>
      <c r="E42" s="97"/>
      <c r="F42" s="34"/>
      <c r="G42" s="37"/>
      <c r="H42" s="38">
        <f>I42+J42+K42+L42</f>
        <v>0</v>
      </c>
      <c r="I42" s="39"/>
      <c r="J42" s="39"/>
      <c r="K42" s="39"/>
      <c r="L42" s="40"/>
    </row>
    <row r="43" spans="1:12">
      <c r="A43" s="35">
        <v>33</v>
      </c>
      <c r="B43" s="36"/>
      <c r="C43" s="34"/>
      <c r="D43" s="34"/>
      <c r="E43" s="97"/>
      <c r="F43" s="34"/>
      <c r="G43" s="36"/>
      <c r="H43" s="38">
        <f>I43+J43+K43+L43</f>
        <v>0</v>
      </c>
      <c r="I43" s="39"/>
      <c r="J43" s="39"/>
      <c r="K43" s="39"/>
      <c r="L43" s="40"/>
    </row>
    <row r="44" spans="1:12">
      <c r="A44" s="35">
        <v>34</v>
      </c>
      <c r="B44" s="36"/>
      <c r="C44" s="34"/>
      <c r="D44" s="34"/>
      <c r="E44" s="99"/>
      <c r="F44" s="34"/>
      <c r="G44" s="36"/>
      <c r="H44" s="38">
        <f>I44+J44+K44+L44</f>
        <v>0</v>
      </c>
      <c r="I44" s="39"/>
      <c r="J44" s="39"/>
      <c r="K44" s="39"/>
      <c r="L44" s="40"/>
    </row>
    <row r="45" spans="1:12">
      <c r="A45" s="35">
        <v>35</v>
      </c>
      <c r="B45" s="36"/>
      <c r="C45" s="34"/>
      <c r="D45" s="34"/>
      <c r="E45" s="97"/>
      <c r="F45" s="34"/>
      <c r="G45" s="36"/>
      <c r="H45" s="38">
        <f t="shared" ref="H45:H51" si="2">I45+J45+K45+L45</f>
        <v>0</v>
      </c>
      <c r="I45" s="39"/>
      <c r="J45" s="39"/>
      <c r="K45" s="39"/>
      <c r="L45" s="40"/>
    </row>
    <row r="46" spans="1:12">
      <c r="A46" s="35">
        <v>36</v>
      </c>
      <c r="B46" s="36"/>
      <c r="C46" s="34"/>
      <c r="D46" s="34"/>
      <c r="E46" s="97"/>
      <c r="F46" s="34"/>
      <c r="G46" s="36"/>
      <c r="H46" s="38">
        <f t="shared" si="2"/>
        <v>0</v>
      </c>
      <c r="I46" s="39"/>
      <c r="J46" s="39"/>
      <c r="K46" s="39"/>
      <c r="L46" s="40"/>
    </row>
    <row r="47" spans="1:12">
      <c r="A47" s="35">
        <v>37</v>
      </c>
      <c r="B47" s="36"/>
      <c r="C47" s="34"/>
      <c r="D47" s="34"/>
      <c r="E47" s="99"/>
      <c r="F47" s="34"/>
      <c r="G47" s="37"/>
      <c r="H47" s="38">
        <f t="shared" si="2"/>
        <v>0</v>
      </c>
      <c r="I47" s="39"/>
      <c r="J47" s="39"/>
      <c r="K47" s="39"/>
      <c r="L47" s="40"/>
    </row>
    <row r="48" spans="1:12">
      <c r="A48" s="35">
        <v>38</v>
      </c>
      <c r="B48" s="36"/>
      <c r="C48" s="34"/>
      <c r="D48" s="34"/>
      <c r="E48" s="97"/>
      <c r="F48" s="34"/>
      <c r="G48" s="36"/>
      <c r="H48" s="38">
        <f t="shared" si="2"/>
        <v>0</v>
      </c>
      <c r="I48" s="39"/>
      <c r="J48" s="39"/>
      <c r="K48" s="39"/>
      <c r="L48" s="40"/>
    </row>
    <row r="49" spans="1:12">
      <c r="A49" s="35">
        <v>39</v>
      </c>
      <c r="B49" s="36"/>
      <c r="C49" s="34"/>
      <c r="D49" s="34"/>
      <c r="E49" s="97"/>
      <c r="F49" s="34"/>
      <c r="G49" s="36"/>
      <c r="H49" s="38">
        <f t="shared" si="2"/>
        <v>0</v>
      </c>
      <c r="I49" s="39"/>
      <c r="J49" s="39"/>
      <c r="K49" s="39"/>
      <c r="L49" s="40"/>
    </row>
    <row r="50" spans="1:12">
      <c r="A50" s="35">
        <v>40</v>
      </c>
      <c r="B50" s="36"/>
      <c r="C50" s="34"/>
      <c r="D50" s="34"/>
      <c r="E50" s="97"/>
      <c r="F50" s="34"/>
      <c r="G50" s="36"/>
      <c r="H50" s="38">
        <f t="shared" si="2"/>
        <v>0</v>
      </c>
      <c r="I50" s="39"/>
      <c r="J50" s="39"/>
      <c r="K50" s="39"/>
      <c r="L50" s="40"/>
    </row>
    <row r="51" spans="1:12">
      <c r="A51" s="35">
        <v>41</v>
      </c>
      <c r="B51" s="36"/>
      <c r="C51" s="34"/>
      <c r="D51" s="34"/>
      <c r="E51" s="97"/>
      <c r="F51" s="34"/>
      <c r="G51" s="37"/>
      <c r="H51" s="38">
        <f t="shared" si="2"/>
        <v>0</v>
      </c>
      <c r="I51" s="39"/>
      <c r="J51" s="39"/>
      <c r="K51" s="39"/>
      <c r="L51" s="40"/>
    </row>
    <row r="52" spans="1:12">
      <c r="A52" s="35">
        <v>42</v>
      </c>
      <c r="B52" s="36"/>
      <c r="C52" s="34"/>
      <c r="D52" s="34"/>
      <c r="E52" s="97"/>
      <c r="F52" s="34"/>
      <c r="G52" s="36"/>
      <c r="H52" s="38">
        <f t="shared" ref="H52:H57" si="3">I52+J52+K52+L52</f>
        <v>0</v>
      </c>
      <c r="I52" s="39"/>
      <c r="J52" s="39"/>
      <c r="K52" s="39"/>
      <c r="L52" s="40"/>
    </row>
    <row r="53" spans="1:12">
      <c r="A53" s="35">
        <v>43</v>
      </c>
      <c r="B53" s="36"/>
      <c r="C53" s="34"/>
      <c r="D53" s="34"/>
      <c r="E53" s="97"/>
      <c r="F53" s="34"/>
      <c r="G53" s="37"/>
      <c r="H53" s="38">
        <f t="shared" si="3"/>
        <v>0</v>
      </c>
      <c r="I53" s="39"/>
      <c r="J53" s="39"/>
      <c r="K53" s="39"/>
      <c r="L53" s="40"/>
    </row>
    <row r="54" spans="1:12">
      <c r="A54" s="35">
        <v>44</v>
      </c>
      <c r="B54" s="36"/>
      <c r="C54" s="34"/>
      <c r="D54" s="34"/>
      <c r="E54" s="97"/>
      <c r="F54" s="34"/>
      <c r="G54" s="36"/>
      <c r="H54" s="38">
        <f t="shared" si="3"/>
        <v>0</v>
      </c>
      <c r="I54" s="39"/>
      <c r="J54" s="39"/>
      <c r="K54" s="39"/>
      <c r="L54" s="40"/>
    </row>
    <row r="55" spans="1:12">
      <c r="A55" s="35">
        <v>45</v>
      </c>
      <c r="B55" s="36"/>
      <c r="C55" s="34"/>
      <c r="D55" s="34"/>
      <c r="E55" s="97"/>
      <c r="F55" s="34"/>
      <c r="G55" s="37"/>
      <c r="H55" s="38">
        <f t="shared" si="3"/>
        <v>0</v>
      </c>
      <c r="I55" s="39"/>
      <c r="J55" s="39"/>
      <c r="K55" s="39"/>
      <c r="L55" s="40"/>
    </row>
    <row r="56" spans="1:12">
      <c r="A56" s="35">
        <v>46</v>
      </c>
      <c r="B56" s="36"/>
      <c r="C56" s="34"/>
      <c r="D56" s="34"/>
      <c r="E56" s="97"/>
      <c r="F56" s="34"/>
      <c r="G56" s="36"/>
      <c r="H56" s="38">
        <f t="shared" si="3"/>
        <v>0</v>
      </c>
      <c r="I56" s="39"/>
      <c r="J56" s="39"/>
      <c r="K56" s="39"/>
      <c r="L56" s="40"/>
    </row>
    <row r="57" spans="1:12">
      <c r="A57" s="35">
        <v>47</v>
      </c>
      <c r="B57" s="36"/>
      <c r="C57" s="34"/>
      <c r="D57" s="34"/>
      <c r="E57" s="97"/>
      <c r="F57" s="34"/>
      <c r="G57" s="37"/>
      <c r="H57" s="38">
        <f t="shared" si="3"/>
        <v>0</v>
      </c>
      <c r="I57" s="39"/>
      <c r="J57" s="39"/>
      <c r="K57" s="39"/>
      <c r="L57" s="40"/>
    </row>
  </sheetData>
  <mergeCells count="14">
    <mergeCell ref="A5:L5"/>
    <mergeCell ref="A6:L6"/>
    <mergeCell ref="H1:L1"/>
    <mergeCell ref="H2:L2"/>
    <mergeCell ref="H3:L3"/>
    <mergeCell ref="I9:L9"/>
    <mergeCell ref="F9:F10"/>
    <mergeCell ref="D9:D10"/>
    <mergeCell ref="E9:E10"/>
    <mergeCell ref="A9:A10"/>
    <mergeCell ref="B9:B10"/>
    <mergeCell ref="C9:C10"/>
    <mergeCell ref="G9:G10"/>
    <mergeCell ref="H9:H1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/>
  </sheetPr>
  <dimension ref="A1:M19"/>
  <sheetViews>
    <sheetView workbookViewId="0">
      <selection activeCell="A5" sqref="A5:M5"/>
    </sheetView>
  </sheetViews>
  <sheetFormatPr defaultRowHeight="15"/>
  <cols>
    <col min="1" max="1" width="9.140625" style="33"/>
    <col min="2" max="2" width="20.5703125" style="33" bestFit="1" customWidth="1"/>
    <col min="3" max="4" width="12" style="33" customWidth="1"/>
    <col min="5" max="5" width="14.42578125" style="33" bestFit="1" customWidth="1"/>
    <col min="6" max="6" width="20.42578125" style="33" customWidth="1"/>
    <col min="7" max="7" width="22.7109375" style="33" bestFit="1" customWidth="1"/>
    <col min="8" max="8" width="17.7109375" style="33" customWidth="1"/>
    <col min="9" max="11" width="12.7109375" style="33" customWidth="1"/>
    <col min="12" max="12" width="14.5703125" style="33" customWidth="1"/>
    <col min="13" max="13" width="29.28515625" style="33" customWidth="1"/>
    <col min="14" max="16384" width="9.140625" style="33"/>
  </cols>
  <sheetData>
    <row r="1" spans="1:13">
      <c r="I1" s="117" t="s">
        <v>14</v>
      </c>
      <c r="J1" s="117"/>
      <c r="K1" s="117"/>
      <c r="L1" s="117"/>
      <c r="M1" s="117"/>
    </row>
    <row r="2" spans="1:13">
      <c r="I2" s="117" t="s">
        <v>22</v>
      </c>
      <c r="J2" s="117"/>
      <c r="K2" s="117"/>
      <c r="L2" s="117"/>
      <c r="M2" s="117"/>
    </row>
    <row r="3" spans="1:13">
      <c r="I3" s="117" t="s">
        <v>107</v>
      </c>
      <c r="J3" s="117"/>
      <c r="K3" s="117"/>
      <c r="L3" s="117"/>
      <c r="M3" s="117"/>
    </row>
    <row r="5" spans="1:13" ht="42" customHeight="1">
      <c r="A5" s="115" t="s">
        <v>109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28.5" customHeight="1">
      <c r="A6" s="119" t="s">
        <v>15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8" spans="1:13">
      <c r="M8" s="47" t="s">
        <v>13</v>
      </c>
    </row>
    <row r="9" spans="1:13" ht="30" customHeight="1">
      <c r="A9" s="113" t="s">
        <v>0</v>
      </c>
      <c r="B9" s="114" t="s">
        <v>1</v>
      </c>
      <c r="C9" s="113" t="s">
        <v>11</v>
      </c>
      <c r="D9" s="114" t="s">
        <v>10</v>
      </c>
      <c r="E9" s="114" t="s">
        <v>12</v>
      </c>
      <c r="F9" s="114" t="s">
        <v>5</v>
      </c>
      <c r="G9" s="113" t="s">
        <v>2</v>
      </c>
      <c r="H9" s="114" t="s">
        <v>3</v>
      </c>
      <c r="I9" s="113" t="s">
        <v>4</v>
      </c>
      <c r="J9" s="113"/>
      <c r="K9" s="113"/>
      <c r="L9" s="113"/>
      <c r="M9" s="113" t="s">
        <v>16</v>
      </c>
    </row>
    <row r="10" spans="1:13" ht="37.5" customHeight="1">
      <c r="A10" s="113"/>
      <c r="B10" s="114"/>
      <c r="C10" s="113"/>
      <c r="D10" s="113"/>
      <c r="E10" s="113"/>
      <c r="F10" s="113"/>
      <c r="G10" s="113"/>
      <c r="H10" s="114"/>
      <c r="I10" s="34" t="s">
        <v>6</v>
      </c>
      <c r="J10" s="34" t="s">
        <v>7</v>
      </c>
      <c r="K10" s="34" t="s">
        <v>8</v>
      </c>
      <c r="L10" s="34" t="s">
        <v>9</v>
      </c>
      <c r="M10" s="113"/>
    </row>
    <row r="11" spans="1:13" ht="0.75" customHeight="1">
      <c r="A11" s="35"/>
      <c r="B11" s="36"/>
      <c r="C11" s="34"/>
      <c r="D11" s="34"/>
      <c r="E11" s="37"/>
      <c r="F11" s="34"/>
      <c r="G11" s="36"/>
      <c r="H11" s="38"/>
      <c r="I11" s="35"/>
      <c r="J11" s="35"/>
      <c r="K11" s="35"/>
      <c r="L11" s="40">
        <v>0</v>
      </c>
      <c r="M11" s="42"/>
    </row>
    <row r="12" spans="1:13" ht="28.5" customHeight="1">
      <c r="A12" s="36"/>
      <c r="B12" s="36"/>
      <c r="C12" s="37"/>
      <c r="D12" s="37"/>
      <c r="E12" s="37"/>
      <c r="F12" s="34"/>
      <c r="G12" s="37"/>
      <c r="H12" s="43"/>
      <c r="I12" s="35"/>
      <c r="J12" s="35"/>
      <c r="K12" s="35"/>
      <c r="L12" s="40"/>
      <c r="M12" s="42"/>
    </row>
    <row r="13" spans="1:13" ht="28.5" customHeight="1">
      <c r="A13" s="36"/>
      <c r="B13" s="36"/>
      <c r="C13" s="37"/>
      <c r="D13" s="37"/>
      <c r="E13" s="37"/>
      <c r="F13" s="34"/>
      <c r="G13" s="37"/>
      <c r="H13" s="43"/>
      <c r="I13" s="35"/>
      <c r="J13" s="35"/>
      <c r="K13" s="35"/>
      <c r="L13" s="40"/>
      <c r="M13" s="42"/>
    </row>
    <row r="14" spans="1:13" ht="30" customHeight="1">
      <c r="A14" s="35"/>
      <c r="B14" s="36"/>
      <c r="C14" s="34"/>
      <c r="D14" s="34"/>
      <c r="E14" s="37"/>
      <c r="F14" s="34"/>
      <c r="G14" s="36"/>
      <c r="H14" s="43"/>
      <c r="I14" s="35"/>
      <c r="J14" s="35"/>
      <c r="K14" s="35"/>
      <c r="L14" s="40"/>
      <c r="M14" s="42"/>
    </row>
    <row r="16" spans="1:13" ht="18.75" customHeight="1">
      <c r="B16" s="118" t="s">
        <v>104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2:8">
      <c r="B17" s="44"/>
      <c r="C17" s="45"/>
      <c r="D17" s="45"/>
      <c r="E17" s="45"/>
      <c r="F17" s="45"/>
      <c r="G17" s="45"/>
      <c r="H17" s="46"/>
    </row>
    <row r="18" spans="2:8">
      <c r="B18" s="45"/>
      <c r="C18" s="45"/>
      <c r="D18" s="45"/>
      <c r="E18" s="45"/>
      <c r="F18" s="45"/>
      <c r="G18" s="45"/>
      <c r="H18" s="46"/>
    </row>
    <row r="19" spans="2:8">
      <c r="B19" s="45"/>
    </row>
  </sheetData>
  <mergeCells count="16">
    <mergeCell ref="B16:M16"/>
    <mergeCell ref="I1:M1"/>
    <mergeCell ref="I2:M2"/>
    <mergeCell ref="I3:M3"/>
    <mergeCell ref="A5:M5"/>
    <mergeCell ref="A6:M6"/>
    <mergeCell ref="G9:G10"/>
    <mergeCell ref="H9:H10"/>
    <mergeCell ref="I9:L9"/>
    <mergeCell ref="M9:M10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/>
  </sheetPr>
  <dimension ref="A1:R15"/>
  <sheetViews>
    <sheetView zoomScale="85" zoomScaleNormal="85" workbookViewId="0">
      <selection activeCell="D29" sqref="D29"/>
    </sheetView>
  </sheetViews>
  <sheetFormatPr defaultRowHeight="15"/>
  <cols>
    <col min="1" max="1" width="9.140625" style="33"/>
    <col min="2" max="2" width="20.5703125" style="33" bestFit="1" customWidth="1"/>
    <col min="3" max="3" width="20.5703125" style="33" customWidth="1"/>
    <col min="4" max="4" width="16.85546875" style="33" customWidth="1"/>
    <col min="5" max="5" width="14.42578125" style="33" bestFit="1" customWidth="1"/>
    <col min="6" max="6" width="29.7109375" style="33" customWidth="1"/>
    <col min="7" max="7" width="17.7109375" style="33" customWidth="1"/>
    <col min="8" max="11" width="12.7109375" style="33" customWidth="1"/>
    <col min="12" max="12" width="16" style="33" customWidth="1"/>
    <col min="13" max="13" width="14.5703125" style="33" customWidth="1"/>
    <col min="14" max="14" width="29.28515625" style="33" customWidth="1"/>
    <col min="15" max="16384" width="9.140625" style="33"/>
  </cols>
  <sheetData>
    <row r="1" spans="1:18">
      <c r="I1" s="48"/>
      <c r="J1" s="48"/>
      <c r="K1" s="48"/>
      <c r="L1" s="117" t="s">
        <v>14</v>
      </c>
      <c r="M1" s="117"/>
      <c r="N1" s="117"/>
    </row>
    <row r="2" spans="1:18">
      <c r="L2" s="117" t="s">
        <v>22</v>
      </c>
      <c r="M2" s="117"/>
      <c r="N2" s="117"/>
      <c r="O2" s="48"/>
      <c r="P2" s="48"/>
      <c r="Q2" s="48"/>
      <c r="R2" s="48"/>
    </row>
    <row r="3" spans="1:18">
      <c r="L3" s="117" t="s">
        <v>108</v>
      </c>
      <c r="M3" s="117"/>
      <c r="N3" s="117"/>
      <c r="O3" s="48"/>
      <c r="P3" s="48"/>
      <c r="Q3" s="48"/>
      <c r="R3" s="48"/>
    </row>
    <row r="5" spans="1:18" ht="53.25" customHeight="1">
      <c r="A5" s="109" t="s">
        <v>110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8" ht="19.5" customHeight="1">
      <c r="A6" s="116" t="s">
        <v>15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8" ht="18.75">
      <c r="N7" s="49" t="s">
        <v>13</v>
      </c>
    </row>
    <row r="8" spans="1:18">
      <c r="A8" s="124" t="s">
        <v>0</v>
      </c>
      <c r="B8" s="121" t="s">
        <v>17</v>
      </c>
      <c r="C8" s="121" t="s">
        <v>18</v>
      </c>
      <c r="D8" s="124" t="s">
        <v>11</v>
      </c>
      <c r="E8" s="121" t="s">
        <v>12</v>
      </c>
      <c r="F8" s="124" t="s">
        <v>2</v>
      </c>
      <c r="G8" s="121" t="s">
        <v>3</v>
      </c>
      <c r="H8" s="113" t="s">
        <v>4</v>
      </c>
      <c r="I8" s="113"/>
      <c r="J8" s="113"/>
      <c r="K8" s="113"/>
      <c r="L8" s="113"/>
      <c r="M8" s="113"/>
      <c r="N8" s="124" t="s">
        <v>16</v>
      </c>
    </row>
    <row r="9" spans="1:18">
      <c r="A9" s="125"/>
      <c r="B9" s="122"/>
      <c r="C9" s="122"/>
      <c r="D9" s="125"/>
      <c r="E9" s="122"/>
      <c r="F9" s="125"/>
      <c r="G9" s="122"/>
      <c r="H9" s="121" t="s">
        <v>6</v>
      </c>
      <c r="I9" s="114" t="s">
        <v>7</v>
      </c>
      <c r="J9" s="114"/>
      <c r="K9" s="114"/>
      <c r="L9" s="121" t="s">
        <v>8</v>
      </c>
      <c r="M9" s="121" t="s">
        <v>9</v>
      </c>
      <c r="N9" s="125"/>
    </row>
    <row r="10" spans="1:18">
      <c r="A10" s="126"/>
      <c r="B10" s="123"/>
      <c r="C10" s="123"/>
      <c r="D10" s="126"/>
      <c r="E10" s="123"/>
      <c r="F10" s="126"/>
      <c r="G10" s="123"/>
      <c r="H10" s="123"/>
      <c r="I10" s="35" t="s">
        <v>19</v>
      </c>
      <c r="J10" s="35" t="s">
        <v>20</v>
      </c>
      <c r="K10" s="35" t="s">
        <v>21</v>
      </c>
      <c r="L10" s="123"/>
      <c r="M10" s="123"/>
      <c r="N10" s="126"/>
    </row>
    <row r="11" spans="1:18" ht="28.5" customHeight="1">
      <c r="A11" s="35"/>
      <c r="B11" s="36"/>
      <c r="C11" s="36"/>
      <c r="D11" s="34"/>
      <c r="E11" s="37"/>
      <c r="F11" s="34"/>
      <c r="G11" s="43"/>
      <c r="H11" s="35"/>
      <c r="I11" s="35"/>
      <c r="J11" s="35"/>
      <c r="K11" s="35"/>
      <c r="L11" s="35"/>
      <c r="M11" s="40"/>
      <c r="N11" s="42"/>
    </row>
    <row r="12" spans="1:18" ht="28.5" customHeight="1">
      <c r="A12" s="35"/>
      <c r="B12" s="36"/>
      <c r="C12" s="36"/>
      <c r="D12" s="34"/>
      <c r="E12" s="37"/>
      <c r="F12" s="36"/>
      <c r="G12" s="43"/>
      <c r="H12" s="35"/>
      <c r="I12" s="35"/>
      <c r="J12" s="35"/>
      <c r="K12" s="35"/>
      <c r="L12" s="35"/>
      <c r="M12" s="40"/>
      <c r="N12" s="42"/>
    </row>
    <row r="13" spans="1:18" ht="37.5" customHeight="1">
      <c r="A13" s="20"/>
      <c r="B13" s="36"/>
      <c r="C13" s="36"/>
      <c r="D13" s="34"/>
      <c r="E13" s="37"/>
      <c r="F13" s="37"/>
      <c r="G13" s="43"/>
      <c r="H13" s="35"/>
      <c r="I13" s="35"/>
      <c r="J13" s="35"/>
      <c r="K13" s="35"/>
      <c r="L13" s="35"/>
      <c r="M13" s="40"/>
      <c r="N13" s="42"/>
    </row>
    <row r="15" spans="1:18" ht="18.75">
      <c r="B15" s="120" t="s">
        <v>105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</sheetData>
  <mergeCells count="19">
    <mergeCell ref="E8:E10"/>
    <mergeCell ref="D8:D10"/>
    <mergeCell ref="C8:C10"/>
    <mergeCell ref="B15:N15"/>
    <mergeCell ref="L1:N1"/>
    <mergeCell ref="L2:N2"/>
    <mergeCell ref="G8:G10"/>
    <mergeCell ref="N8:N10"/>
    <mergeCell ref="F8:F10"/>
    <mergeCell ref="H8:M8"/>
    <mergeCell ref="H9:H10"/>
    <mergeCell ref="L9:L10"/>
    <mergeCell ref="M9:M10"/>
    <mergeCell ref="I9:K9"/>
    <mergeCell ref="A5:N5"/>
    <mergeCell ref="A6:N6"/>
    <mergeCell ref="B8:B10"/>
    <mergeCell ref="A8:A10"/>
    <mergeCell ref="L3:N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A19" sqref="A19"/>
    </sheetView>
  </sheetViews>
  <sheetFormatPr defaultRowHeight="15"/>
  <cols>
    <col min="1" max="1" width="9.140625" style="33"/>
    <col min="2" max="3" width="29.85546875" style="33" customWidth="1"/>
    <col min="4" max="4" width="29" style="33" customWidth="1"/>
    <col min="5" max="5" width="27.42578125" style="33" customWidth="1"/>
    <col min="6" max="16384" width="9.140625" style="33"/>
  </cols>
  <sheetData>
    <row r="1" spans="1:12">
      <c r="D1" s="117" t="s">
        <v>14</v>
      </c>
      <c r="E1" s="117"/>
      <c r="F1" s="48"/>
      <c r="G1" s="48"/>
      <c r="H1" s="48"/>
      <c r="K1" s="48"/>
      <c r="L1" s="48"/>
    </row>
    <row r="2" spans="1:12">
      <c r="D2" s="117" t="s">
        <v>22</v>
      </c>
      <c r="E2" s="117"/>
      <c r="F2" s="48"/>
      <c r="G2" s="48"/>
      <c r="H2" s="48"/>
      <c r="K2" s="48"/>
      <c r="L2" s="48"/>
    </row>
    <row r="3" spans="1:12">
      <c r="D3" s="117" t="s">
        <v>217</v>
      </c>
      <c r="E3" s="117"/>
      <c r="F3" s="48"/>
      <c r="G3" s="48"/>
      <c r="H3" s="48"/>
      <c r="K3" s="48"/>
      <c r="L3" s="48"/>
    </row>
    <row r="5" spans="1:12" ht="18.75">
      <c r="A5" s="128" t="s">
        <v>212</v>
      </c>
      <c r="B5" s="128"/>
      <c r="C5" s="128"/>
      <c r="D5" s="128"/>
      <c r="E5" s="128"/>
    </row>
    <row r="6" spans="1:12" ht="18.75">
      <c r="A6" s="128" t="s">
        <v>32</v>
      </c>
      <c r="B6" s="128"/>
      <c r="C6" s="128"/>
      <c r="D6" s="128"/>
      <c r="E6" s="128"/>
    </row>
    <row r="7" spans="1:12" ht="18.75">
      <c r="A7" s="93"/>
      <c r="B7" s="93"/>
      <c r="C7" s="93"/>
      <c r="D7" s="93"/>
      <c r="E7" s="26" t="s">
        <v>59</v>
      </c>
    </row>
    <row r="8" spans="1:12" ht="18.75">
      <c r="A8" s="93"/>
      <c r="B8" s="93"/>
      <c r="C8" s="93"/>
      <c r="D8" s="93"/>
      <c r="E8" s="93"/>
    </row>
    <row r="9" spans="1:12" ht="56.25">
      <c r="A9" s="94" t="s">
        <v>0</v>
      </c>
      <c r="B9" s="94" t="s">
        <v>213</v>
      </c>
      <c r="C9" s="94" t="s">
        <v>214</v>
      </c>
      <c r="D9" s="94" t="s">
        <v>215</v>
      </c>
      <c r="E9" s="94" t="s">
        <v>216</v>
      </c>
    </row>
    <row r="10" spans="1:12" ht="18.75">
      <c r="A10" s="95">
        <v>1</v>
      </c>
      <c r="B10" s="42"/>
      <c r="C10" s="42"/>
      <c r="D10" s="42"/>
      <c r="E10" s="42"/>
    </row>
    <row r="11" spans="1:12" ht="18.75">
      <c r="A11" s="95">
        <v>2</v>
      </c>
      <c r="B11" s="42"/>
      <c r="C11" s="42"/>
      <c r="D11" s="42"/>
      <c r="E11" s="42"/>
    </row>
    <row r="12" spans="1:12" ht="18.75">
      <c r="A12" s="95">
        <v>3</v>
      </c>
      <c r="B12" s="42"/>
      <c r="C12" s="42"/>
      <c r="D12" s="42"/>
      <c r="E12" s="42"/>
    </row>
    <row r="13" spans="1:12" ht="18.75">
      <c r="A13" s="95">
        <v>4</v>
      </c>
      <c r="B13" s="42"/>
      <c r="C13" s="42"/>
      <c r="D13" s="42"/>
      <c r="E13" s="42"/>
    </row>
    <row r="14" spans="1:12" ht="18.75">
      <c r="A14" s="95">
        <v>5</v>
      </c>
      <c r="B14" s="42"/>
      <c r="C14" s="42"/>
      <c r="D14" s="42"/>
      <c r="E14" s="42"/>
    </row>
    <row r="16" spans="1:12" ht="44.25" customHeight="1">
      <c r="A16" s="127" t="s">
        <v>218</v>
      </c>
      <c r="B16" s="127"/>
      <c r="C16" s="127"/>
      <c r="D16" s="127"/>
      <c r="E16" s="127"/>
    </row>
  </sheetData>
  <mergeCells count="6">
    <mergeCell ref="A16:E16"/>
    <mergeCell ref="D1:E1"/>
    <mergeCell ref="D2:E2"/>
    <mergeCell ref="D3:E3"/>
    <mergeCell ref="A5:E5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A6" sqref="A6:F6"/>
    </sheetView>
  </sheetViews>
  <sheetFormatPr defaultRowHeight="15"/>
  <cols>
    <col min="1" max="1" width="9" customWidth="1"/>
    <col min="2" max="3" width="30.140625" customWidth="1"/>
    <col min="4" max="4" width="35.42578125" customWidth="1"/>
    <col min="5" max="5" width="33.5703125" customWidth="1"/>
    <col min="6" max="6" width="37.42578125" customWidth="1"/>
  </cols>
  <sheetData>
    <row r="1" spans="1:18">
      <c r="E1" s="131" t="s">
        <v>14</v>
      </c>
      <c r="F1" s="131"/>
      <c r="G1" s="1"/>
      <c r="I1" s="1"/>
      <c r="J1" s="1"/>
      <c r="K1" s="1"/>
    </row>
    <row r="2" spans="1:18">
      <c r="E2" s="131" t="s">
        <v>22</v>
      </c>
      <c r="F2" s="131"/>
      <c r="G2" s="1"/>
      <c r="O2" s="1"/>
      <c r="P2" s="1"/>
      <c r="Q2" s="1"/>
      <c r="R2" s="1"/>
    </row>
    <row r="3" spans="1:18">
      <c r="E3" s="131" t="s">
        <v>58</v>
      </c>
      <c r="F3" s="131"/>
      <c r="G3" s="1"/>
      <c r="O3" s="1"/>
      <c r="P3" s="1"/>
      <c r="Q3" s="1"/>
      <c r="R3" s="1"/>
    </row>
    <row r="5" spans="1:18" ht="47.25" customHeight="1">
      <c r="A5" s="132" t="s">
        <v>57</v>
      </c>
      <c r="B5" s="132"/>
      <c r="C5" s="132"/>
      <c r="D5" s="132"/>
      <c r="E5" s="132"/>
      <c r="F5" s="132"/>
    </row>
    <row r="6" spans="1:18" ht="18.75">
      <c r="A6" s="133" t="s">
        <v>32</v>
      </c>
      <c r="B6" s="133"/>
      <c r="C6" s="133"/>
      <c r="D6" s="133"/>
      <c r="E6" s="133"/>
      <c r="F6" s="133"/>
    </row>
    <row r="7" spans="1:18" ht="15.75">
      <c r="A7" s="129"/>
      <c r="B7" s="129"/>
      <c r="C7" s="129"/>
      <c r="D7" s="129"/>
      <c r="E7" s="129"/>
      <c r="F7" s="129"/>
    </row>
    <row r="8" spans="1:18" ht="18.75">
      <c r="A8" s="17"/>
      <c r="B8" s="16"/>
      <c r="C8" s="16"/>
      <c r="D8" s="16"/>
      <c r="F8" s="26"/>
    </row>
    <row r="9" spans="1:18" ht="37.5">
      <c r="A9" s="50" t="s">
        <v>33</v>
      </c>
      <c r="B9" s="50" t="s">
        <v>51</v>
      </c>
      <c r="C9" s="50" t="s">
        <v>52</v>
      </c>
      <c r="D9" s="50" t="s">
        <v>53</v>
      </c>
      <c r="E9" s="50" t="s">
        <v>54</v>
      </c>
      <c r="F9" s="50" t="s">
        <v>55</v>
      </c>
    </row>
    <row r="10" spans="1:18" ht="18.75">
      <c r="A10" s="50">
        <v>1</v>
      </c>
      <c r="B10" s="18"/>
      <c r="C10" s="18"/>
      <c r="D10" s="18"/>
      <c r="E10" s="19"/>
      <c r="F10" s="19"/>
    </row>
    <row r="11" spans="1:18" ht="18.75">
      <c r="A11" s="50">
        <v>2</v>
      </c>
      <c r="B11" s="18"/>
      <c r="C11" s="18"/>
      <c r="D11" s="18"/>
      <c r="E11" s="19"/>
      <c r="F11" s="19"/>
    </row>
    <row r="12" spans="1:18" ht="18.75">
      <c r="A12" s="50">
        <v>3</v>
      </c>
      <c r="B12" s="18"/>
      <c r="C12" s="18"/>
      <c r="D12" s="18"/>
      <c r="E12" s="19"/>
      <c r="F12" s="19"/>
    </row>
    <row r="13" spans="1:18" ht="18.75">
      <c r="A13" s="50">
        <v>4</v>
      </c>
      <c r="B13" s="18"/>
      <c r="C13" s="18"/>
      <c r="D13" s="18"/>
      <c r="E13" s="19"/>
      <c r="F13" s="19"/>
    </row>
    <row r="14" spans="1:18" ht="18.75">
      <c r="A14" s="50">
        <v>5</v>
      </c>
      <c r="B14" s="18"/>
      <c r="C14" s="18"/>
      <c r="D14" s="18"/>
      <c r="E14" s="19"/>
      <c r="F14" s="19"/>
    </row>
    <row r="15" spans="1:18" ht="18.75">
      <c r="A15" s="18"/>
      <c r="B15" s="18"/>
      <c r="C15" s="18"/>
      <c r="D15" s="18"/>
      <c r="E15" s="19"/>
      <c r="F15" s="19"/>
    </row>
    <row r="16" spans="1:18" ht="46.5" customHeight="1">
      <c r="A16" s="130" t="s">
        <v>56</v>
      </c>
      <c r="B16" s="130"/>
      <c r="C16" s="130"/>
      <c r="D16" s="130"/>
      <c r="E16" s="130"/>
      <c r="F16" s="130"/>
    </row>
  </sheetData>
  <mergeCells count="7">
    <mergeCell ref="A7:F7"/>
    <mergeCell ref="A16:F16"/>
    <mergeCell ref="E1:F1"/>
    <mergeCell ref="E2:F2"/>
    <mergeCell ref="E3:F3"/>
    <mergeCell ref="A5:F5"/>
    <mergeCell ref="A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49"/>
  <sheetViews>
    <sheetView workbookViewId="0">
      <selection activeCell="I13" sqref="I13"/>
    </sheetView>
  </sheetViews>
  <sheetFormatPr defaultRowHeight="15"/>
  <cols>
    <col min="2" max="2" width="57.140625" customWidth="1"/>
    <col min="3" max="3" width="17.5703125" customWidth="1"/>
    <col min="4" max="4" width="18.28515625" customWidth="1"/>
    <col min="5" max="5" width="20.140625" customWidth="1"/>
    <col min="6" max="6" width="23.85546875" customWidth="1"/>
    <col min="7" max="7" width="41.140625" customWidth="1"/>
  </cols>
  <sheetData>
    <row r="1" spans="1:13" ht="51" customHeight="1">
      <c r="A1" s="53"/>
      <c r="B1" s="41"/>
      <c r="C1" s="41"/>
      <c r="D1" s="41"/>
      <c r="E1" s="41"/>
      <c r="F1" s="135" t="s">
        <v>103</v>
      </c>
      <c r="G1" s="135"/>
      <c r="H1" s="4"/>
      <c r="I1" s="4"/>
      <c r="J1" s="4"/>
      <c r="K1" s="4"/>
      <c r="L1" s="4"/>
      <c r="M1" s="4"/>
    </row>
    <row r="2" spans="1:13" ht="15.75">
      <c r="A2" s="51"/>
      <c r="B2" s="41"/>
      <c r="C2" s="41"/>
      <c r="D2" s="41"/>
      <c r="E2" s="41"/>
      <c r="F2" s="135" t="s">
        <v>31</v>
      </c>
      <c r="G2" s="135"/>
    </row>
    <row r="3" spans="1:13" ht="15.75">
      <c r="A3" s="51"/>
      <c r="B3" s="41"/>
      <c r="C3" s="41"/>
      <c r="D3" s="41"/>
      <c r="E3" s="41"/>
      <c r="F3" s="52"/>
      <c r="G3" s="52"/>
    </row>
    <row r="4" spans="1:13" ht="45.75" customHeight="1">
      <c r="A4" s="109" t="s">
        <v>111</v>
      </c>
      <c r="B4" s="107"/>
      <c r="C4" s="107"/>
      <c r="D4" s="107"/>
      <c r="E4" s="107"/>
      <c r="F4" s="107"/>
      <c r="G4" s="107"/>
    </row>
    <row r="5" spans="1:13" ht="18.75">
      <c r="A5" s="107" t="s">
        <v>32</v>
      </c>
      <c r="B5" s="107"/>
      <c r="C5" s="107"/>
      <c r="D5" s="107"/>
      <c r="E5" s="107"/>
      <c r="F5" s="107"/>
      <c r="G5" s="107"/>
    </row>
    <row r="6" spans="1:13">
      <c r="G6" s="2" t="s">
        <v>60</v>
      </c>
    </row>
    <row r="7" spans="1:13" ht="31.5" customHeight="1">
      <c r="A7" s="134" t="s">
        <v>33</v>
      </c>
      <c r="B7" s="134" t="s">
        <v>34</v>
      </c>
      <c r="C7" s="134" t="s">
        <v>35</v>
      </c>
      <c r="D7" s="134"/>
      <c r="E7" s="134"/>
      <c r="F7" s="134"/>
      <c r="G7" s="134"/>
    </row>
    <row r="8" spans="1:13" ht="15.75">
      <c r="A8" s="134"/>
      <c r="B8" s="134"/>
      <c r="C8" s="134" t="s">
        <v>36</v>
      </c>
      <c r="D8" s="134" t="s">
        <v>37</v>
      </c>
      <c r="E8" s="134"/>
      <c r="F8" s="134"/>
      <c r="G8" s="134"/>
    </row>
    <row r="9" spans="1:13" ht="63">
      <c r="A9" s="134"/>
      <c r="B9" s="134"/>
      <c r="C9" s="134"/>
      <c r="D9" s="5" t="s">
        <v>61</v>
      </c>
      <c r="E9" s="5" t="s">
        <v>62</v>
      </c>
      <c r="F9" s="5" t="s">
        <v>63</v>
      </c>
      <c r="G9" s="5" t="s">
        <v>42</v>
      </c>
    </row>
    <row r="10" spans="1:13" ht="27.75" customHeight="1">
      <c r="A10" s="20">
        <v>1</v>
      </c>
      <c r="B10" s="21" t="s">
        <v>64</v>
      </c>
      <c r="C10" s="22">
        <f>+D10+E10+F10</f>
        <v>834263</v>
      </c>
      <c r="D10" s="22">
        <v>650652</v>
      </c>
      <c r="E10" s="22">
        <v>164991</v>
      </c>
      <c r="F10" s="22">
        <v>18620</v>
      </c>
      <c r="G10" s="22"/>
    </row>
    <row r="11" spans="1:13" ht="27.75" customHeight="1">
      <c r="A11" s="20">
        <v>2</v>
      </c>
      <c r="B11" s="21" t="s">
        <v>65</v>
      </c>
      <c r="C11" s="22">
        <f t="shared" ref="C11:C48" si="0">+D11+E11+F11</f>
        <v>937120</v>
      </c>
      <c r="D11" s="22">
        <v>885000</v>
      </c>
      <c r="E11" s="22">
        <v>52120</v>
      </c>
      <c r="F11" s="22">
        <v>0</v>
      </c>
      <c r="G11" s="8"/>
    </row>
    <row r="12" spans="1:13" ht="27.75" customHeight="1">
      <c r="A12" s="20">
        <v>3</v>
      </c>
      <c r="B12" s="21" t="s">
        <v>66</v>
      </c>
      <c r="C12" s="22">
        <f t="shared" si="0"/>
        <v>535154</v>
      </c>
      <c r="D12" s="22">
        <v>400790</v>
      </c>
      <c r="E12" s="22">
        <v>99714</v>
      </c>
      <c r="F12" s="22">
        <v>34650</v>
      </c>
      <c r="G12" s="8"/>
    </row>
    <row r="13" spans="1:13" ht="27.75" customHeight="1">
      <c r="A13" s="20">
        <v>4</v>
      </c>
      <c r="B13" s="21" t="s">
        <v>67</v>
      </c>
      <c r="C13" s="22">
        <f t="shared" si="0"/>
        <v>845058</v>
      </c>
      <c r="D13" s="22">
        <v>658970</v>
      </c>
      <c r="E13" s="22">
        <v>165188</v>
      </c>
      <c r="F13" s="22">
        <v>20900</v>
      </c>
      <c r="G13" s="8"/>
    </row>
    <row r="14" spans="1:13" ht="27.75" customHeight="1">
      <c r="A14" s="20">
        <v>5</v>
      </c>
      <c r="B14" s="21" t="s">
        <v>68</v>
      </c>
      <c r="C14" s="22">
        <f t="shared" si="0"/>
        <v>646722.29</v>
      </c>
      <c r="D14" s="22">
        <v>495822.37</v>
      </c>
      <c r="E14" s="22">
        <v>117547.92</v>
      </c>
      <c r="F14" s="22">
        <v>33352</v>
      </c>
      <c r="G14" s="8"/>
    </row>
    <row r="15" spans="1:13" ht="27.75" customHeight="1">
      <c r="A15" s="20">
        <v>6</v>
      </c>
      <c r="B15" s="21" t="s">
        <v>69</v>
      </c>
      <c r="C15" s="22">
        <f>+D15+E15+F15</f>
        <v>522506.80000000005</v>
      </c>
      <c r="D15" s="22">
        <v>400995.2</v>
      </c>
      <c r="E15" s="22">
        <v>100716.6</v>
      </c>
      <c r="F15" s="22">
        <v>20795</v>
      </c>
      <c r="G15" s="8"/>
    </row>
    <row r="16" spans="1:13" ht="27.75" customHeight="1">
      <c r="A16" s="20">
        <v>7</v>
      </c>
      <c r="B16" s="21" t="s">
        <v>70</v>
      </c>
      <c r="C16" s="22">
        <f t="shared" si="0"/>
        <v>671176.37</v>
      </c>
      <c r="D16" s="22">
        <v>514885.78</v>
      </c>
      <c r="E16" s="22">
        <v>129932.59</v>
      </c>
      <c r="F16" s="22">
        <v>26358</v>
      </c>
      <c r="G16" s="8"/>
    </row>
    <row r="17" spans="1:7" ht="27.75" customHeight="1">
      <c r="A17" s="20">
        <v>8</v>
      </c>
      <c r="B17" s="21" t="s">
        <v>71</v>
      </c>
      <c r="C17" s="22">
        <f t="shared" si="0"/>
        <v>745740</v>
      </c>
      <c r="D17" s="22">
        <v>560272</v>
      </c>
      <c r="E17" s="22">
        <v>148163</v>
      </c>
      <c r="F17" s="22">
        <v>37305</v>
      </c>
      <c r="G17" s="8"/>
    </row>
    <row r="18" spans="1:7" ht="27.75" customHeight="1">
      <c r="A18" s="20">
        <v>9</v>
      </c>
      <c r="B18" s="21" t="s">
        <v>72</v>
      </c>
      <c r="C18" s="22">
        <f t="shared" si="0"/>
        <v>848669</v>
      </c>
      <c r="D18" s="22">
        <v>645895</v>
      </c>
      <c r="E18" s="22">
        <v>167774</v>
      </c>
      <c r="F18" s="22">
        <v>35000</v>
      </c>
      <c r="G18" s="8"/>
    </row>
    <row r="19" spans="1:7" ht="27.75" customHeight="1">
      <c r="A19" s="20">
        <v>10</v>
      </c>
      <c r="B19" s="21" t="s">
        <v>73</v>
      </c>
      <c r="C19" s="22">
        <f t="shared" si="0"/>
        <v>849675.70000000019</v>
      </c>
      <c r="D19" s="22">
        <v>665299.70000000019</v>
      </c>
      <c r="E19" s="22">
        <v>164663</v>
      </c>
      <c r="F19" s="22">
        <v>19713</v>
      </c>
      <c r="G19" s="8"/>
    </row>
    <row r="20" spans="1:7" ht="27.75" customHeight="1">
      <c r="A20" s="20">
        <v>11</v>
      </c>
      <c r="B20" s="21" t="s">
        <v>74</v>
      </c>
      <c r="C20" s="22">
        <f t="shared" si="0"/>
        <v>650288.09199999995</v>
      </c>
      <c r="D20" s="22">
        <f>(262290230+242736000)/1000</f>
        <v>505026.23</v>
      </c>
      <c r="E20" s="22">
        <f>(65154862+59874000+558000)/1000</f>
        <v>125586.86199999999</v>
      </c>
      <c r="F20" s="22">
        <f>(12200000+7475000)/1000</f>
        <v>19675</v>
      </c>
      <c r="G20" s="8"/>
    </row>
    <row r="21" spans="1:7" ht="27.75" customHeight="1">
      <c r="A21" s="20">
        <v>12</v>
      </c>
      <c r="B21" s="21" t="s">
        <v>75</v>
      </c>
      <c r="C21" s="22">
        <f t="shared" si="0"/>
        <v>759953</v>
      </c>
      <c r="D21" s="22">
        <v>737593</v>
      </c>
      <c r="E21" s="22">
        <v>22360</v>
      </c>
      <c r="F21" s="22">
        <v>0</v>
      </c>
      <c r="G21" s="8"/>
    </row>
    <row r="22" spans="1:7" ht="27.75" customHeight="1">
      <c r="A22" s="20">
        <v>13</v>
      </c>
      <c r="B22" s="21" t="s">
        <v>76</v>
      </c>
      <c r="C22" s="22">
        <f t="shared" si="0"/>
        <v>831925</v>
      </c>
      <c r="D22" s="22">
        <v>659872</v>
      </c>
      <c r="E22" s="22">
        <v>164756</v>
      </c>
      <c r="F22" s="22">
        <v>7297</v>
      </c>
      <c r="G22" s="8"/>
    </row>
    <row r="23" spans="1:7" ht="27.75" customHeight="1">
      <c r="A23" s="20">
        <v>14</v>
      </c>
      <c r="B23" s="21" t="s">
        <v>77</v>
      </c>
      <c r="C23" s="22">
        <f t="shared" si="0"/>
        <v>571034</v>
      </c>
      <c r="D23" s="22">
        <v>432050</v>
      </c>
      <c r="E23" s="22">
        <v>106932</v>
      </c>
      <c r="F23" s="22">
        <v>32052</v>
      </c>
      <c r="G23" s="8"/>
    </row>
    <row r="24" spans="1:7" ht="27.75" customHeight="1">
      <c r="A24" s="20">
        <v>15</v>
      </c>
      <c r="B24" s="21" t="s">
        <v>78</v>
      </c>
      <c r="C24" s="22">
        <f t="shared" si="0"/>
        <v>0</v>
      </c>
      <c r="D24" s="22">
        <v>0</v>
      </c>
      <c r="E24" s="22">
        <v>0</v>
      </c>
      <c r="F24" s="22">
        <v>0</v>
      </c>
      <c r="G24" s="8"/>
    </row>
    <row r="25" spans="1:7" ht="27.75" customHeight="1">
      <c r="A25" s="20">
        <v>16</v>
      </c>
      <c r="B25" s="21" t="s">
        <v>79</v>
      </c>
      <c r="C25" s="22">
        <f t="shared" si="0"/>
        <v>0</v>
      </c>
      <c r="D25" s="22">
        <v>0</v>
      </c>
      <c r="E25" s="22">
        <v>0</v>
      </c>
      <c r="F25" s="22">
        <v>0</v>
      </c>
      <c r="G25" s="8"/>
    </row>
    <row r="26" spans="1:7" ht="27.75" customHeight="1">
      <c r="A26" s="20">
        <v>17</v>
      </c>
      <c r="B26" s="21" t="s">
        <v>80</v>
      </c>
      <c r="C26" s="22">
        <f t="shared" si="0"/>
        <v>1297290</v>
      </c>
      <c r="D26" s="22">
        <f>345944*3</f>
        <v>1037832</v>
      </c>
      <c r="E26" s="22">
        <f>86486*3</f>
        <v>259458</v>
      </c>
      <c r="F26" s="22">
        <v>0</v>
      </c>
      <c r="G26" s="8"/>
    </row>
    <row r="27" spans="1:7" ht="27.75" customHeight="1">
      <c r="A27" s="20">
        <v>18</v>
      </c>
      <c r="B27" s="21" t="s">
        <v>81</v>
      </c>
      <c r="C27" s="22">
        <f>D27+E27+F27+G27</f>
        <v>877808</v>
      </c>
      <c r="D27" s="22">
        <v>683000</v>
      </c>
      <c r="E27" s="22">
        <v>169108</v>
      </c>
      <c r="F27" s="22">
        <v>25700</v>
      </c>
      <c r="G27" s="8"/>
    </row>
    <row r="28" spans="1:7" ht="27.75" customHeight="1">
      <c r="A28" s="20">
        <v>19</v>
      </c>
      <c r="B28" s="21" t="s">
        <v>82</v>
      </c>
      <c r="C28" s="22">
        <f t="shared" si="0"/>
        <v>2593249</v>
      </c>
      <c r="D28" s="22">
        <v>1674702</v>
      </c>
      <c r="E28" s="22">
        <v>648574</v>
      </c>
      <c r="F28" s="22">
        <v>269973</v>
      </c>
      <c r="G28" s="8"/>
    </row>
    <row r="29" spans="1:7" ht="27.75" customHeight="1">
      <c r="A29" s="20">
        <v>20</v>
      </c>
      <c r="B29" s="21" t="s">
        <v>83</v>
      </c>
      <c r="C29" s="22">
        <f t="shared" si="0"/>
        <v>364964</v>
      </c>
      <c r="D29" s="22">
        <v>232035</v>
      </c>
      <c r="E29" s="22">
        <v>57878</v>
      </c>
      <c r="F29" s="22">
        <v>75051</v>
      </c>
      <c r="G29" s="8"/>
    </row>
    <row r="30" spans="1:7" ht="27.75" customHeight="1">
      <c r="A30" s="20">
        <v>21</v>
      </c>
      <c r="B30" s="21" t="s">
        <v>84</v>
      </c>
      <c r="C30" s="22">
        <f t="shared" si="0"/>
        <v>2859778</v>
      </c>
      <c r="D30" s="22">
        <v>2119134</v>
      </c>
      <c r="E30" s="22">
        <v>504782</v>
      </c>
      <c r="F30" s="22">
        <v>235862</v>
      </c>
      <c r="G30" s="8"/>
    </row>
    <row r="31" spans="1:7" ht="27.75" customHeight="1">
      <c r="A31" s="20">
        <v>22</v>
      </c>
      <c r="B31" s="21" t="s">
        <v>85</v>
      </c>
      <c r="C31" s="22">
        <f t="shared" si="0"/>
        <v>1876651</v>
      </c>
      <c r="D31" s="22">
        <f>1118454+10910+204609</f>
        <v>1333973</v>
      </c>
      <c r="E31" s="22">
        <v>1140</v>
      </c>
      <c r="F31" s="22">
        <f>539180+2358</f>
        <v>541538</v>
      </c>
      <c r="G31" s="8"/>
    </row>
    <row r="32" spans="1:7" ht="27.75" customHeight="1">
      <c r="A32" s="20">
        <v>23</v>
      </c>
      <c r="B32" s="21" t="s">
        <v>86</v>
      </c>
      <c r="C32" s="22">
        <f>D32+E32+F32+G32</f>
        <v>4114244</v>
      </c>
      <c r="D32" s="22">
        <v>2449069</v>
      </c>
      <c r="E32" s="22">
        <v>407840</v>
      </c>
      <c r="F32" s="22">
        <v>1257335</v>
      </c>
      <c r="G32" s="8"/>
    </row>
    <row r="33" spans="1:7" ht="27.75" customHeight="1">
      <c r="A33" s="20">
        <v>24</v>
      </c>
      <c r="B33" s="21" t="s">
        <v>87</v>
      </c>
      <c r="C33" s="22">
        <f>+D33+E33+F33</f>
        <v>142845</v>
      </c>
      <c r="D33" s="22">
        <v>107785</v>
      </c>
      <c r="E33" s="22">
        <v>25060</v>
      </c>
      <c r="F33" s="22">
        <v>10000</v>
      </c>
      <c r="G33" s="8"/>
    </row>
    <row r="34" spans="1:7" ht="27.75" customHeight="1">
      <c r="A34" s="20">
        <v>25</v>
      </c>
      <c r="B34" s="21" t="s">
        <v>88</v>
      </c>
      <c r="C34" s="22">
        <f t="shared" si="0"/>
        <v>794107</v>
      </c>
      <c r="D34" s="22">
        <v>579139</v>
      </c>
      <c r="E34" s="22">
        <v>137268</v>
      </c>
      <c r="F34" s="22">
        <v>77700</v>
      </c>
      <c r="G34" s="8"/>
    </row>
    <row r="35" spans="1:7" ht="27.75" customHeight="1">
      <c r="A35" s="20">
        <v>26</v>
      </c>
      <c r="B35" s="21" t="s">
        <v>89</v>
      </c>
      <c r="C35" s="22">
        <f t="shared" si="0"/>
        <v>81519</v>
      </c>
      <c r="D35" s="22">
        <v>0</v>
      </c>
      <c r="E35" s="22">
        <v>0</v>
      </c>
      <c r="F35" s="22">
        <v>81519</v>
      </c>
      <c r="G35" s="8"/>
    </row>
    <row r="36" spans="1:7" ht="27.75" customHeight="1">
      <c r="A36" s="20">
        <v>27</v>
      </c>
      <c r="B36" s="21" t="s">
        <v>90</v>
      </c>
      <c r="C36" s="22">
        <f t="shared" si="0"/>
        <v>40809</v>
      </c>
      <c r="D36" s="22">
        <v>0</v>
      </c>
      <c r="E36" s="22">
        <v>0</v>
      </c>
      <c r="F36" s="22">
        <v>40809</v>
      </c>
      <c r="G36" s="8"/>
    </row>
    <row r="37" spans="1:7" ht="27.75" customHeight="1">
      <c r="A37" s="20">
        <v>28</v>
      </c>
      <c r="B37" s="21" t="s">
        <v>91</v>
      </c>
      <c r="C37" s="22">
        <f t="shared" si="0"/>
        <v>102184</v>
      </c>
      <c r="D37" s="22">
        <v>0</v>
      </c>
      <c r="E37" s="22">
        <v>0</v>
      </c>
      <c r="F37" s="22">
        <v>102184</v>
      </c>
      <c r="G37" s="8"/>
    </row>
    <row r="38" spans="1:7" ht="27.75" customHeight="1">
      <c r="A38" s="20">
        <v>29</v>
      </c>
      <c r="B38" s="21" t="s">
        <v>92</v>
      </c>
      <c r="C38" s="22">
        <f t="shared" si="0"/>
        <v>87294</v>
      </c>
      <c r="D38" s="22">
        <v>0</v>
      </c>
      <c r="E38" s="22">
        <v>0</v>
      </c>
      <c r="F38" s="22">
        <v>87294</v>
      </c>
      <c r="G38" s="8"/>
    </row>
    <row r="39" spans="1:7" ht="27.75" customHeight="1">
      <c r="A39" s="20">
        <v>30</v>
      </c>
      <c r="B39" s="21" t="s">
        <v>93</v>
      </c>
      <c r="C39" s="22">
        <f t="shared" si="0"/>
        <v>18714</v>
      </c>
      <c r="D39" s="22">
        <v>15000</v>
      </c>
      <c r="E39" s="22">
        <v>3714</v>
      </c>
      <c r="F39" s="22">
        <v>0</v>
      </c>
      <c r="G39" s="23"/>
    </row>
    <row r="40" spans="1:7" ht="27.75" customHeight="1">
      <c r="A40" s="20">
        <v>31</v>
      </c>
      <c r="B40" s="21" t="s">
        <v>94</v>
      </c>
      <c r="C40" s="22">
        <f t="shared" si="0"/>
        <v>68900</v>
      </c>
      <c r="D40" s="22">
        <v>55120</v>
      </c>
      <c r="E40" s="22">
        <v>13780</v>
      </c>
      <c r="F40" s="22">
        <v>0</v>
      </c>
      <c r="G40" s="8"/>
    </row>
    <row r="41" spans="1:7" ht="27.75" customHeight="1">
      <c r="A41" s="20">
        <v>32</v>
      </c>
      <c r="B41" s="21" t="s">
        <v>95</v>
      </c>
      <c r="C41" s="22">
        <f t="shared" si="0"/>
        <v>127034</v>
      </c>
      <c r="D41" s="22">
        <v>0</v>
      </c>
      <c r="E41" s="22">
        <v>0</v>
      </c>
      <c r="F41" s="22">
        <v>127034</v>
      </c>
      <c r="G41" s="8"/>
    </row>
    <row r="42" spans="1:7" ht="27.75" customHeight="1">
      <c r="A42" s="20">
        <v>33</v>
      </c>
      <c r="B42" s="21" t="s">
        <v>96</v>
      </c>
      <c r="C42" s="22">
        <f t="shared" si="0"/>
        <v>0</v>
      </c>
      <c r="D42" s="22">
        <v>0</v>
      </c>
      <c r="E42" s="22">
        <v>0</v>
      </c>
      <c r="F42" s="22">
        <v>0</v>
      </c>
      <c r="G42" s="8"/>
    </row>
    <row r="43" spans="1:7" ht="27.75" customHeight="1">
      <c r="A43" s="20">
        <v>34</v>
      </c>
      <c r="B43" s="21" t="s">
        <v>97</v>
      </c>
      <c r="C43" s="22">
        <f t="shared" si="0"/>
        <v>187156</v>
      </c>
      <c r="D43" s="22"/>
      <c r="E43" s="22"/>
      <c r="F43" s="22">
        <v>187156</v>
      </c>
      <c r="G43" s="8"/>
    </row>
    <row r="44" spans="1:7" ht="27.75" customHeight="1">
      <c r="A44" s="20">
        <v>35</v>
      </c>
      <c r="B44" s="21" t="s">
        <v>98</v>
      </c>
      <c r="C44" s="22">
        <f t="shared" si="0"/>
        <v>40746.800000000003</v>
      </c>
      <c r="D44" s="22">
        <v>0</v>
      </c>
      <c r="E44" s="22">
        <v>0</v>
      </c>
      <c r="F44" s="22">
        <v>40746.800000000003</v>
      </c>
      <c r="G44" s="8"/>
    </row>
    <row r="45" spans="1:7" ht="27.75" customHeight="1">
      <c r="A45" s="20">
        <v>36</v>
      </c>
      <c r="B45" s="21" t="s">
        <v>99</v>
      </c>
      <c r="C45" s="22">
        <f t="shared" si="0"/>
        <v>106000</v>
      </c>
      <c r="D45" s="22">
        <v>84800</v>
      </c>
      <c r="E45" s="22">
        <v>21200</v>
      </c>
      <c r="F45" s="22">
        <v>0</v>
      </c>
      <c r="G45" s="8"/>
    </row>
    <row r="46" spans="1:7" ht="27.75" customHeight="1">
      <c r="A46" s="20">
        <v>37</v>
      </c>
      <c r="B46" s="21" t="s">
        <v>100</v>
      </c>
      <c r="C46" s="22">
        <f t="shared" si="0"/>
        <v>190212</v>
      </c>
      <c r="D46" s="22"/>
      <c r="E46" s="22"/>
      <c r="F46" s="22">
        <v>190212</v>
      </c>
      <c r="G46" s="8"/>
    </row>
    <row r="47" spans="1:7" ht="27.75" customHeight="1">
      <c r="A47" s="20">
        <v>38</v>
      </c>
      <c r="B47" s="21" t="s">
        <v>101</v>
      </c>
      <c r="C47" s="22">
        <f t="shared" si="0"/>
        <v>53000</v>
      </c>
      <c r="D47" s="22"/>
      <c r="E47" s="22"/>
      <c r="F47" s="22">
        <v>53000</v>
      </c>
      <c r="G47" s="8"/>
    </row>
    <row r="48" spans="1:7" ht="27.75" customHeight="1">
      <c r="A48" s="20">
        <v>39</v>
      </c>
      <c r="B48" s="21" t="s">
        <v>102</v>
      </c>
      <c r="C48" s="22">
        <f t="shared" si="0"/>
        <v>106185</v>
      </c>
      <c r="D48" s="22">
        <v>88441</v>
      </c>
      <c r="E48" s="22">
        <v>17744</v>
      </c>
      <c r="F48" s="22">
        <v>0</v>
      </c>
      <c r="G48" s="8"/>
    </row>
    <row r="49" spans="1:7" ht="22.5" customHeight="1">
      <c r="A49" s="134" t="s">
        <v>47</v>
      </c>
      <c r="B49" s="134"/>
      <c r="C49" s="92">
        <f>SUM(C10:C48)</f>
        <v>26379975.052000001</v>
      </c>
      <c r="D49" s="92">
        <f>SUM(D10:D48)</f>
        <v>18673153.280000001</v>
      </c>
      <c r="E49" s="92">
        <f>SUM(E10:E48)</f>
        <v>3997990.9720000001</v>
      </c>
      <c r="F49" s="92">
        <f>SUM(F10:F48)</f>
        <v>3708830.8</v>
      </c>
      <c r="G49" s="5">
        <v>0</v>
      </c>
    </row>
  </sheetData>
  <mergeCells count="10">
    <mergeCell ref="A49:B49"/>
    <mergeCell ref="F1:G1"/>
    <mergeCell ref="F2:G2"/>
    <mergeCell ref="A4:G4"/>
    <mergeCell ref="A5:G5"/>
    <mergeCell ref="A7:A9"/>
    <mergeCell ref="B7:B9"/>
    <mergeCell ref="C7:G7"/>
    <mergeCell ref="C8:C9"/>
    <mergeCell ref="D8:G8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(49)1-шакл</vt:lpstr>
      <vt:lpstr>(49)2-шакл</vt:lpstr>
      <vt:lpstr>(49)3-шакл</vt:lpstr>
      <vt:lpstr>(50)1-шакл</vt:lpstr>
      <vt:lpstr>(50)2-шакл</vt:lpstr>
      <vt:lpstr>(50)3-шакл</vt:lpstr>
      <vt:lpstr>(52)1-шакл</vt:lpstr>
      <vt:lpstr>(53)1-шакл</vt:lpstr>
      <vt:lpstr>(54)1-илова </vt:lpstr>
      <vt:lpstr>(54)13-илова</vt:lpstr>
      <vt:lpstr>(54)14-илова</vt:lpstr>
      <vt:lpstr>123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Teacher</cp:lastModifiedBy>
  <cp:lastPrinted>2021-07-19T07:38:17Z</cp:lastPrinted>
  <dcterms:created xsi:type="dcterms:W3CDTF">2021-07-13T04:49:13Z</dcterms:created>
  <dcterms:modified xsi:type="dcterms:W3CDTF">2021-09-10T04:22:32Z</dcterms:modified>
</cp:coreProperties>
</file>